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Anexos I\"/>
    </mc:Choice>
  </mc:AlternateContent>
  <xr:revisionPtr revIDLastSave="0" documentId="13_ncr:1_{BA424FD9-02FA-4B20-9441-B2CC6D952244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BUE" sheetId="8" r:id="rId1"/>
    <sheet name="CBA" sheetId="7" r:id="rId2"/>
    <sheet name="MZA" sheetId="1" r:id="rId3"/>
    <sheet name="MIS" sheetId="3" r:id="rId4"/>
    <sheet name="RES" sheetId="2" r:id="rId5"/>
    <sheet name="ROS" sheetId="4" r:id="rId6"/>
    <sheet name="TUC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F25" i="8"/>
  <c r="E25" i="8"/>
  <c r="C25" i="8"/>
  <c r="B25" i="8"/>
  <c r="G23" i="8"/>
  <c r="D23" i="8"/>
  <c r="G22" i="8"/>
  <c r="D22" i="8"/>
  <c r="G21" i="8"/>
  <c r="D21" i="8"/>
  <c r="G20" i="8"/>
  <c r="D20" i="8"/>
  <c r="G19" i="8"/>
  <c r="D19" i="8"/>
  <c r="G18" i="8"/>
  <c r="D18" i="8"/>
  <c r="G17" i="8"/>
  <c r="D17" i="8"/>
  <c r="G16" i="8"/>
  <c r="G15" i="8"/>
  <c r="D15" i="8"/>
  <c r="G14" i="8"/>
  <c r="D14" i="8"/>
  <c r="G13" i="8"/>
  <c r="D13" i="8"/>
  <c r="G25" i="8" l="1"/>
  <c r="D25" i="8"/>
  <c r="G28" i="8" s="1"/>
  <c r="H16" i="8" s="1"/>
  <c r="H22" i="8" l="1"/>
  <c r="H13" i="8"/>
  <c r="H18" i="8"/>
  <c r="H21" i="8"/>
  <c r="H20" i="8"/>
  <c r="H19" i="8"/>
  <c r="H17" i="8"/>
  <c r="H15" i="8"/>
  <c r="H23" i="8"/>
  <c r="H14" i="8"/>
  <c r="H25" i="8" l="1"/>
  <c r="F21" i="2"/>
  <c r="E21" i="2"/>
  <c r="C21" i="2"/>
  <c r="B21" i="2"/>
  <c r="F30" i="7"/>
  <c r="E30" i="7"/>
  <c r="C30" i="7"/>
  <c r="B30" i="7"/>
  <c r="G28" i="7"/>
  <c r="D28" i="7"/>
  <c r="G27" i="7"/>
  <c r="D27" i="7"/>
  <c r="G26" i="7"/>
  <c r="D26" i="7"/>
  <c r="G25" i="7"/>
  <c r="D25" i="7"/>
  <c r="G24" i="7"/>
  <c r="D24" i="7"/>
  <c r="G23" i="7"/>
  <c r="G22" i="7"/>
  <c r="D22" i="7"/>
  <c r="G21" i="7"/>
  <c r="D21" i="7"/>
  <c r="G20" i="7"/>
  <c r="D20" i="7"/>
  <c r="G18" i="7"/>
  <c r="D18" i="7"/>
  <c r="G14" i="7"/>
  <c r="D14" i="7"/>
  <c r="G15" i="7"/>
  <c r="D15" i="7"/>
  <c r="G19" i="7"/>
  <c r="G16" i="7"/>
  <c r="D16" i="7"/>
  <c r="G17" i="7"/>
  <c r="D17" i="7"/>
  <c r="G13" i="7"/>
  <c r="D13" i="7"/>
  <c r="F21" i="5"/>
  <c r="E21" i="5"/>
  <c r="C21" i="5"/>
  <c r="B21" i="5"/>
  <c r="G19" i="5"/>
  <c r="D19" i="5"/>
  <c r="G17" i="5"/>
  <c r="D17" i="5"/>
  <c r="G18" i="5"/>
  <c r="D18" i="5"/>
  <c r="G16" i="5"/>
  <c r="D16" i="5"/>
  <c r="G15" i="5"/>
  <c r="D15" i="5"/>
  <c r="G14" i="5"/>
  <c r="D14" i="5"/>
  <c r="F25" i="4"/>
  <c r="E25" i="4"/>
  <c r="C25" i="4"/>
  <c r="B25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E19" i="3"/>
  <c r="C19" i="3"/>
  <c r="G17" i="3"/>
  <c r="D17" i="3"/>
  <c r="G16" i="3"/>
  <c r="B19" i="3"/>
  <c r="F14" i="3"/>
  <c r="F19" i="3" s="1"/>
  <c r="D14" i="3"/>
  <c r="G15" i="3"/>
  <c r="D15" i="3"/>
  <c r="G13" i="3"/>
  <c r="D13" i="3"/>
  <c r="G19" i="2"/>
  <c r="D19" i="2"/>
  <c r="D18" i="2"/>
  <c r="G17" i="2"/>
  <c r="D17" i="2"/>
  <c r="G16" i="2"/>
  <c r="D16" i="2"/>
  <c r="G15" i="2"/>
  <c r="D15" i="2"/>
  <c r="G14" i="2"/>
  <c r="D14" i="2"/>
  <c r="G30" i="7" l="1"/>
  <c r="D30" i="7"/>
  <c r="D21" i="2"/>
  <c r="G21" i="2"/>
  <c r="G21" i="5"/>
  <c r="D21" i="5"/>
  <c r="G25" i="4"/>
  <c r="D25" i="4"/>
  <c r="D16" i="3"/>
  <c r="G14" i="3"/>
  <c r="G19" i="3" s="1"/>
  <c r="F17" i="1"/>
  <c r="E17" i="1"/>
  <c r="C17" i="1"/>
  <c r="G15" i="1"/>
  <c r="D15" i="1"/>
  <c r="G14" i="1"/>
  <c r="B14" i="1"/>
  <c r="B17" i="1" s="1"/>
  <c r="G13" i="1"/>
  <c r="D13" i="1"/>
  <c r="D14" i="1" l="1"/>
  <c r="G32" i="7"/>
  <c r="H35" i="7" s="1"/>
  <c r="G27" i="4"/>
  <c r="H22" i="4" s="1"/>
  <c r="G23" i="2"/>
  <c r="H15" i="2" s="1"/>
  <c r="G23" i="5"/>
  <c r="H19" i="4"/>
  <c r="H23" i="4"/>
  <c r="H15" i="4"/>
  <c r="D19" i="3"/>
  <c r="G21" i="3" s="1"/>
  <c r="G17" i="1"/>
  <c r="D17" i="1"/>
  <c r="H16" i="2" l="1"/>
  <c r="H19" i="2"/>
  <c r="H14" i="4"/>
  <c r="H25" i="4" s="1"/>
  <c r="H16" i="4"/>
  <c r="H17" i="2"/>
  <c r="H14" i="2"/>
  <c r="H18" i="2"/>
  <c r="H20" i="4"/>
  <c r="H17" i="4"/>
  <c r="H18" i="4"/>
  <c r="H21" i="4"/>
  <c r="H36" i="7"/>
  <c r="H23" i="7"/>
  <c r="H26" i="7"/>
  <c r="H22" i="7"/>
  <c r="H13" i="7"/>
  <c r="H28" i="7"/>
  <c r="H15" i="7"/>
  <c r="H25" i="7"/>
  <c r="H20" i="7"/>
  <c r="H19" i="7"/>
  <c r="H16" i="7"/>
  <c r="H21" i="7"/>
  <c r="H17" i="7"/>
  <c r="H27" i="7"/>
  <c r="H24" i="7"/>
  <c r="H18" i="5"/>
  <c r="H16" i="5"/>
  <c r="H14" i="5"/>
  <c r="H17" i="5"/>
  <c r="H15" i="5"/>
  <c r="H19" i="5"/>
  <c r="H13" i="3"/>
  <c r="H17" i="3"/>
  <c r="H15" i="3"/>
  <c r="H14" i="3"/>
  <c r="H16" i="3"/>
  <c r="G19" i="1"/>
  <c r="H14" i="1" s="1"/>
  <c r="H13" i="1"/>
  <c r="H21" i="2" l="1"/>
  <c r="H30" i="7"/>
  <c r="H21" i="5"/>
  <c r="H19" i="3"/>
  <c r="H15" i="1"/>
  <c r="H17" i="1"/>
</calcChain>
</file>

<file path=xl/sharedStrings.xml><?xml version="1.0" encoding="utf-8"?>
<sst xmlns="http://schemas.openxmlformats.org/spreadsheetml/2006/main" count="184" uniqueCount="59">
  <si>
    <t>REGLAMENTO DE CENTROS DE CANJE DE UNIDADES DE ENVASES</t>
  </si>
  <si>
    <t>ANEXO I</t>
  </si>
  <si>
    <t>CENTRO DE CANJE - MENDOZA</t>
  </si>
  <si>
    <t>APORTE COLCHON OPERATIVO</t>
  </si>
  <si>
    <t>%</t>
  </si>
  <si>
    <t>EMPRESA</t>
  </si>
  <si>
    <t>Garrafas</t>
  </si>
  <si>
    <t>Cilindros</t>
  </si>
  <si>
    <t>Flete</t>
  </si>
  <si>
    <t>10 Kg</t>
  </si>
  <si>
    <t>15 Kg</t>
  </si>
  <si>
    <t>Total</t>
  </si>
  <si>
    <t>30 Kg</t>
  </si>
  <si>
    <t>45 Kg</t>
  </si>
  <si>
    <t>Interz.</t>
  </si>
  <si>
    <t xml:space="preserve">CAÑUELAS GAS S.A. </t>
  </si>
  <si>
    <t>ITALGAS S.A.</t>
  </si>
  <si>
    <t>YPF GAS S.A.</t>
  </si>
  <si>
    <t>COLCHON TOTAL CENTRO</t>
  </si>
  <si>
    <t>CENTRO DE CANJE - RESISTENCIA</t>
  </si>
  <si>
    <t>AMARILLA GAS S.A.</t>
  </si>
  <si>
    <t>FUTURO GAS S.A.</t>
  </si>
  <si>
    <t>GAS ARGENTINO S.R.L.</t>
  </si>
  <si>
    <t>REFSA S.A.</t>
  </si>
  <si>
    <t>TOTAL COLCHON CENTRO</t>
  </si>
  <si>
    <t>CENTRO DE CANJE - MISIONES</t>
  </si>
  <si>
    <t>COOP.DE COOP.DE SERV.PUB.Y VIV.LTDA. (COOP. MISCOOP)</t>
  </si>
  <si>
    <t>CAÑUELAS GAS S.A.</t>
  </si>
  <si>
    <t>NATURAL GAS S.A.</t>
  </si>
  <si>
    <t>CENTRO DE CANJE - ROSARIO</t>
  </si>
  <si>
    <t>COOP.ELECTR. DE GALVEZ LTDA.</t>
  </si>
  <si>
    <t>DOLORES GAS S.A.</t>
  </si>
  <si>
    <t>GAS ARECO S.A.C.I.</t>
  </si>
  <si>
    <t>LAS VARILLAS GAS S.A.C.I.</t>
  </si>
  <si>
    <t>SURGAS S.A.</t>
  </si>
  <si>
    <t>COLCHON CENTRO TOTAL</t>
  </si>
  <si>
    <t>CENTRO DE CANJE - TUCUMAN</t>
  </si>
  <si>
    <t xml:space="preserve">PROPANORTE S.A.C.I.F. </t>
  </si>
  <si>
    <t>LAS VARILLAS S.A.C.I.F.</t>
  </si>
  <si>
    <t>CENTRO DE CANJE - BUENOS AIRES</t>
  </si>
  <si>
    <t>BRAGAS S.A.C.I.F.I. Y A.</t>
  </si>
  <si>
    <t>COOP.DE COOP.LA REGIONAL DE PROV.LTDA. (GASCOOP)</t>
  </si>
  <si>
    <t xml:space="preserve">DOLORES GAS S.A. </t>
  </si>
  <si>
    <t>DISTRIBUIDORA LIDERGAS S.A.</t>
  </si>
  <si>
    <t>COLCHON TOTAL CENTRO:</t>
  </si>
  <si>
    <t>CENTRO DE CANJE - CORDOBA</t>
  </si>
  <si>
    <t>COOP.ELECTR.MIXTA DEL OESTE LTDA. (COOP. CEMDO)</t>
  </si>
  <si>
    <t>COOP.DE ENERGIA ELECTRICA LTDA. (COOP. CREC-GAS)</t>
  </si>
  <si>
    <t>COOPERATIVA F.E.L. LTDA.</t>
  </si>
  <si>
    <t>COOP.DE COOP.DE GAS SERV.PUB.Y VIV.LTDA. (COOP. UCOOP)</t>
  </si>
  <si>
    <t>COOP. TELEFONICA DE EL BOLSON LTDA. (COOP. COOPETEL)</t>
  </si>
  <si>
    <t>COOP.POPULAR DE ELEC.DE SANTA ROSA LTDA. (COOP. CPE)</t>
  </si>
  <si>
    <t>DIMARCO S.A.</t>
  </si>
  <si>
    <t>KARPINO</t>
  </si>
  <si>
    <t>MOLLE GAS S.R.L.</t>
  </si>
  <si>
    <t>REGION GAS S.A.</t>
  </si>
  <si>
    <t>SPECIAL GAS S.A.</t>
  </si>
  <si>
    <t>Las Cooperativas Coopetel y CPE no modifican el aporte y no participan en los Viajes Interzonales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</si>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</sst>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quotePrefix="1" applyFont="1" applyAlignment="1">
      <alignment horizontal="left"/>
    </xf>
    <xf numFmtId="0" fontId="8" fillId="2" borderId="0" xfId="0" quotePrefix="1" applyFont="1" applyFill="1" applyAlignment="1">
      <alignment horizontal="center" vertical="center"/>
    </xf>
    <xf numFmtId="17" fontId="6" fillId="0" borderId="0" xfId="0" applyNumberFormat="1" applyFont="1"/>
    <xf numFmtId="49" fontId="7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9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9" fillId="3" borderId="25" xfId="0" applyNumberFormat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vertical="center"/>
    </xf>
    <xf numFmtId="2" fontId="9" fillId="3" borderId="26" xfId="0" applyNumberFormat="1" applyFont="1" applyFill="1" applyBorder="1" applyAlignment="1">
      <alignment vertical="center"/>
    </xf>
    <xf numFmtId="3" fontId="9" fillId="0" borderId="0" xfId="0" applyNumberFormat="1" applyFont="1"/>
    <xf numFmtId="3" fontId="2" fillId="0" borderId="0" xfId="0" applyNumberFormat="1" applyFont="1"/>
    <xf numFmtId="3" fontId="11" fillId="0" borderId="0" xfId="0" applyNumberFormat="1" applyFont="1"/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8" fillId="4" borderId="0" xfId="0" quotePrefix="1" applyFont="1" applyFill="1" applyAlignment="1">
      <alignment horizontal="left"/>
    </xf>
    <xf numFmtId="0" fontId="5" fillId="4" borderId="0" xfId="0" applyFont="1" applyFill="1"/>
    <xf numFmtId="49" fontId="1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2" fontId="10" fillId="0" borderId="2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/>
    </xf>
    <xf numFmtId="3" fontId="2" fillId="0" borderId="33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34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9" fillId="3" borderId="4" xfId="0" applyNumberFormat="1" applyFont="1" applyFill="1" applyBorder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0" fontId="8" fillId="2" borderId="0" xfId="0" quotePrefix="1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quotePrefix="1" applyFont="1" applyAlignment="1">
      <alignment horizontal="left"/>
    </xf>
    <xf numFmtId="17" fontId="3" fillId="0" borderId="0" xfId="0" applyNumberFormat="1" applyFont="1"/>
    <xf numFmtId="0" fontId="2" fillId="0" borderId="31" xfId="0" applyFont="1" applyBorder="1" applyAlignment="1">
      <alignment vertical="center"/>
    </xf>
    <xf numFmtId="2" fontId="10" fillId="0" borderId="31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2" fontId="9" fillId="3" borderId="26" xfId="0" applyNumberFormat="1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3" fontId="9" fillId="2" borderId="25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2" fontId="9" fillId="2" borderId="26" xfId="0" applyNumberFormat="1" applyFont="1" applyFill="1" applyBorder="1" applyAlignment="1">
      <alignment vertical="center"/>
    </xf>
    <xf numFmtId="0" fontId="8" fillId="3" borderId="0" xfId="0" quotePrefix="1" applyFont="1" applyFill="1"/>
    <xf numFmtId="0" fontId="5" fillId="3" borderId="0" xfId="0" applyFont="1" applyFill="1"/>
    <xf numFmtId="49" fontId="7" fillId="0" borderId="0" xfId="0" applyNumberFormat="1" applyFont="1"/>
    <xf numFmtId="0" fontId="2" fillId="0" borderId="3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64" fontId="2" fillId="0" borderId="0" xfId="0" applyNumberFormat="1" applyFont="1"/>
    <xf numFmtId="3" fontId="3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8" fillId="3" borderId="0" xfId="0" quotePrefix="1" applyFont="1" applyFill="1" applyAlignment="1">
      <alignment horizontal="left"/>
    </xf>
    <xf numFmtId="0" fontId="2" fillId="3" borderId="0" xfId="0" applyFont="1" applyFill="1"/>
    <xf numFmtId="3" fontId="2" fillId="0" borderId="0" xfId="0" applyNumberFormat="1" applyFont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3" fontId="2" fillId="0" borderId="40" xfId="0" applyNumberFormat="1" applyFont="1" applyBorder="1"/>
    <xf numFmtId="2" fontId="2" fillId="0" borderId="40" xfId="0" applyNumberFormat="1" applyFont="1" applyBorder="1"/>
    <xf numFmtId="3" fontId="9" fillId="2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3" fillId="0" borderId="0" xfId="0" applyNumberFormat="1" applyFont="1"/>
    <xf numFmtId="3" fontId="13" fillId="0" borderId="0" xfId="0" applyNumberFormat="1" applyFont="1"/>
    <xf numFmtId="0" fontId="2" fillId="0" borderId="32" xfId="0" applyFont="1" applyBorder="1" applyAlignment="1">
      <alignment vertical="distributed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61"/>
  <sheetViews>
    <sheetView workbookViewId="0">
      <selection activeCell="F6" sqref="F6:H6"/>
    </sheetView>
  </sheetViews>
  <sheetFormatPr baseColWidth="10" defaultRowHeight="12.75" x14ac:dyDescent="0.2"/>
  <cols>
    <col min="1" max="1" width="40.85546875" style="3" customWidth="1"/>
    <col min="2" max="3" width="7.5703125" style="3" customWidth="1"/>
    <col min="4" max="4" width="9" style="3" customWidth="1"/>
    <col min="5" max="5" width="7" style="3" customWidth="1"/>
    <col min="6" max="8" width="7.5703125" style="3" customWidth="1"/>
    <col min="9" max="256" width="11.42578125" style="3"/>
    <col min="257" max="257" width="40.85546875" style="3" customWidth="1"/>
    <col min="258" max="259" width="7.5703125" style="3" customWidth="1"/>
    <col min="260" max="260" width="9" style="3" customWidth="1"/>
    <col min="261" max="261" width="7" style="3" customWidth="1"/>
    <col min="262" max="264" width="7.5703125" style="3" customWidth="1"/>
    <col min="265" max="512" width="11.42578125" style="3"/>
    <col min="513" max="513" width="40.85546875" style="3" customWidth="1"/>
    <col min="514" max="515" width="7.5703125" style="3" customWidth="1"/>
    <col min="516" max="516" width="9" style="3" customWidth="1"/>
    <col min="517" max="517" width="7" style="3" customWidth="1"/>
    <col min="518" max="520" width="7.5703125" style="3" customWidth="1"/>
    <col min="521" max="768" width="11.42578125" style="3"/>
    <col min="769" max="769" width="40.85546875" style="3" customWidth="1"/>
    <col min="770" max="771" width="7.5703125" style="3" customWidth="1"/>
    <col min="772" max="772" width="9" style="3" customWidth="1"/>
    <col min="773" max="773" width="7" style="3" customWidth="1"/>
    <col min="774" max="776" width="7.5703125" style="3" customWidth="1"/>
    <col min="777" max="1024" width="11.42578125" style="3"/>
    <col min="1025" max="1025" width="40.85546875" style="3" customWidth="1"/>
    <col min="1026" max="1027" width="7.5703125" style="3" customWidth="1"/>
    <col min="1028" max="1028" width="9" style="3" customWidth="1"/>
    <col min="1029" max="1029" width="7" style="3" customWidth="1"/>
    <col min="1030" max="1032" width="7.5703125" style="3" customWidth="1"/>
    <col min="1033" max="1280" width="11.42578125" style="3"/>
    <col min="1281" max="1281" width="40.85546875" style="3" customWidth="1"/>
    <col min="1282" max="1283" width="7.5703125" style="3" customWidth="1"/>
    <col min="1284" max="1284" width="9" style="3" customWidth="1"/>
    <col min="1285" max="1285" width="7" style="3" customWidth="1"/>
    <col min="1286" max="1288" width="7.5703125" style="3" customWidth="1"/>
    <col min="1289" max="1536" width="11.42578125" style="3"/>
    <col min="1537" max="1537" width="40.85546875" style="3" customWidth="1"/>
    <col min="1538" max="1539" width="7.5703125" style="3" customWidth="1"/>
    <col min="1540" max="1540" width="9" style="3" customWidth="1"/>
    <col min="1541" max="1541" width="7" style="3" customWidth="1"/>
    <col min="1542" max="1544" width="7.5703125" style="3" customWidth="1"/>
    <col min="1545" max="1792" width="11.42578125" style="3"/>
    <col min="1793" max="1793" width="40.85546875" style="3" customWidth="1"/>
    <col min="1794" max="1795" width="7.5703125" style="3" customWidth="1"/>
    <col min="1796" max="1796" width="9" style="3" customWidth="1"/>
    <col min="1797" max="1797" width="7" style="3" customWidth="1"/>
    <col min="1798" max="1800" width="7.5703125" style="3" customWidth="1"/>
    <col min="1801" max="2048" width="11.42578125" style="3"/>
    <col min="2049" max="2049" width="40.85546875" style="3" customWidth="1"/>
    <col min="2050" max="2051" width="7.5703125" style="3" customWidth="1"/>
    <col min="2052" max="2052" width="9" style="3" customWidth="1"/>
    <col min="2053" max="2053" width="7" style="3" customWidth="1"/>
    <col min="2054" max="2056" width="7.5703125" style="3" customWidth="1"/>
    <col min="2057" max="2304" width="11.42578125" style="3"/>
    <col min="2305" max="2305" width="40.85546875" style="3" customWidth="1"/>
    <col min="2306" max="2307" width="7.5703125" style="3" customWidth="1"/>
    <col min="2308" max="2308" width="9" style="3" customWidth="1"/>
    <col min="2309" max="2309" width="7" style="3" customWidth="1"/>
    <col min="2310" max="2312" width="7.5703125" style="3" customWidth="1"/>
    <col min="2313" max="2560" width="11.42578125" style="3"/>
    <col min="2561" max="2561" width="40.85546875" style="3" customWidth="1"/>
    <col min="2562" max="2563" width="7.5703125" style="3" customWidth="1"/>
    <col min="2564" max="2564" width="9" style="3" customWidth="1"/>
    <col min="2565" max="2565" width="7" style="3" customWidth="1"/>
    <col min="2566" max="2568" width="7.5703125" style="3" customWidth="1"/>
    <col min="2569" max="2816" width="11.42578125" style="3"/>
    <col min="2817" max="2817" width="40.85546875" style="3" customWidth="1"/>
    <col min="2818" max="2819" width="7.5703125" style="3" customWidth="1"/>
    <col min="2820" max="2820" width="9" style="3" customWidth="1"/>
    <col min="2821" max="2821" width="7" style="3" customWidth="1"/>
    <col min="2822" max="2824" width="7.5703125" style="3" customWidth="1"/>
    <col min="2825" max="3072" width="11.42578125" style="3"/>
    <col min="3073" max="3073" width="40.85546875" style="3" customWidth="1"/>
    <col min="3074" max="3075" width="7.5703125" style="3" customWidth="1"/>
    <col min="3076" max="3076" width="9" style="3" customWidth="1"/>
    <col min="3077" max="3077" width="7" style="3" customWidth="1"/>
    <col min="3078" max="3080" width="7.5703125" style="3" customWidth="1"/>
    <col min="3081" max="3328" width="11.42578125" style="3"/>
    <col min="3329" max="3329" width="40.85546875" style="3" customWidth="1"/>
    <col min="3330" max="3331" width="7.5703125" style="3" customWidth="1"/>
    <col min="3332" max="3332" width="9" style="3" customWidth="1"/>
    <col min="3333" max="3333" width="7" style="3" customWidth="1"/>
    <col min="3334" max="3336" width="7.5703125" style="3" customWidth="1"/>
    <col min="3337" max="3584" width="11.42578125" style="3"/>
    <col min="3585" max="3585" width="40.85546875" style="3" customWidth="1"/>
    <col min="3586" max="3587" width="7.5703125" style="3" customWidth="1"/>
    <col min="3588" max="3588" width="9" style="3" customWidth="1"/>
    <col min="3589" max="3589" width="7" style="3" customWidth="1"/>
    <col min="3590" max="3592" width="7.5703125" style="3" customWidth="1"/>
    <col min="3593" max="3840" width="11.42578125" style="3"/>
    <col min="3841" max="3841" width="40.85546875" style="3" customWidth="1"/>
    <col min="3842" max="3843" width="7.5703125" style="3" customWidth="1"/>
    <col min="3844" max="3844" width="9" style="3" customWidth="1"/>
    <col min="3845" max="3845" width="7" style="3" customWidth="1"/>
    <col min="3846" max="3848" width="7.5703125" style="3" customWidth="1"/>
    <col min="3849" max="4096" width="11.42578125" style="3"/>
    <col min="4097" max="4097" width="40.85546875" style="3" customWidth="1"/>
    <col min="4098" max="4099" width="7.5703125" style="3" customWidth="1"/>
    <col min="4100" max="4100" width="9" style="3" customWidth="1"/>
    <col min="4101" max="4101" width="7" style="3" customWidth="1"/>
    <col min="4102" max="4104" width="7.5703125" style="3" customWidth="1"/>
    <col min="4105" max="4352" width="11.42578125" style="3"/>
    <col min="4353" max="4353" width="40.85546875" style="3" customWidth="1"/>
    <col min="4354" max="4355" width="7.5703125" style="3" customWidth="1"/>
    <col min="4356" max="4356" width="9" style="3" customWidth="1"/>
    <col min="4357" max="4357" width="7" style="3" customWidth="1"/>
    <col min="4358" max="4360" width="7.5703125" style="3" customWidth="1"/>
    <col min="4361" max="4608" width="11.42578125" style="3"/>
    <col min="4609" max="4609" width="40.85546875" style="3" customWidth="1"/>
    <col min="4610" max="4611" width="7.5703125" style="3" customWidth="1"/>
    <col min="4612" max="4612" width="9" style="3" customWidth="1"/>
    <col min="4613" max="4613" width="7" style="3" customWidth="1"/>
    <col min="4614" max="4616" width="7.5703125" style="3" customWidth="1"/>
    <col min="4617" max="4864" width="11.42578125" style="3"/>
    <col min="4865" max="4865" width="40.85546875" style="3" customWidth="1"/>
    <col min="4866" max="4867" width="7.5703125" style="3" customWidth="1"/>
    <col min="4868" max="4868" width="9" style="3" customWidth="1"/>
    <col min="4869" max="4869" width="7" style="3" customWidth="1"/>
    <col min="4870" max="4872" width="7.5703125" style="3" customWidth="1"/>
    <col min="4873" max="5120" width="11.42578125" style="3"/>
    <col min="5121" max="5121" width="40.85546875" style="3" customWidth="1"/>
    <col min="5122" max="5123" width="7.5703125" style="3" customWidth="1"/>
    <col min="5124" max="5124" width="9" style="3" customWidth="1"/>
    <col min="5125" max="5125" width="7" style="3" customWidth="1"/>
    <col min="5126" max="5128" width="7.5703125" style="3" customWidth="1"/>
    <col min="5129" max="5376" width="11.42578125" style="3"/>
    <col min="5377" max="5377" width="40.85546875" style="3" customWidth="1"/>
    <col min="5378" max="5379" width="7.5703125" style="3" customWidth="1"/>
    <col min="5380" max="5380" width="9" style="3" customWidth="1"/>
    <col min="5381" max="5381" width="7" style="3" customWidth="1"/>
    <col min="5382" max="5384" width="7.5703125" style="3" customWidth="1"/>
    <col min="5385" max="5632" width="11.42578125" style="3"/>
    <col min="5633" max="5633" width="40.85546875" style="3" customWidth="1"/>
    <col min="5634" max="5635" width="7.5703125" style="3" customWidth="1"/>
    <col min="5636" max="5636" width="9" style="3" customWidth="1"/>
    <col min="5637" max="5637" width="7" style="3" customWidth="1"/>
    <col min="5638" max="5640" width="7.5703125" style="3" customWidth="1"/>
    <col min="5641" max="5888" width="11.42578125" style="3"/>
    <col min="5889" max="5889" width="40.85546875" style="3" customWidth="1"/>
    <col min="5890" max="5891" width="7.5703125" style="3" customWidth="1"/>
    <col min="5892" max="5892" width="9" style="3" customWidth="1"/>
    <col min="5893" max="5893" width="7" style="3" customWidth="1"/>
    <col min="5894" max="5896" width="7.5703125" style="3" customWidth="1"/>
    <col min="5897" max="6144" width="11.42578125" style="3"/>
    <col min="6145" max="6145" width="40.85546875" style="3" customWidth="1"/>
    <col min="6146" max="6147" width="7.5703125" style="3" customWidth="1"/>
    <col min="6148" max="6148" width="9" style="3" customWidth="1"/>
    <col min="6149" max="6149" width="7" style="3" customWidth="1"/>
    <col min="6150" max="6152" width="7.5703125" style="3" customWidth="1"/>
    <col min="6153" max="6400" width="11.42578125" style="3"/>
    <col min="6401" max="6401" width="40.85546875" style="3" customWidth="1"/>
    <col min="6402" max="6403" width="7.5703125" style="3" customWidth="1"/>
    <col min="6404" max="6404" width="9" style="3" customWidth="1"/>
    <col min="6405" max="6405" width="7" style="3" customWidth="1"/>
    <col min="6406" max="6408" width="7.5703125" style="3" customWidth="1"/>
    <col min="6409" max="6656" width="11.42578125" style="3"/>
    <col min="6657" max="6657" width="40.85546875" style="3" customWidth="1"/>
    <col min="6658" max="6659" width="7.5703125" style="3" customWidth="1"/>
    <col min="6660" max="6660" width="9" style="3" customWidth="1"/>
    <col min="6661" max="6661" width="7" style="3" customWidth="1"/>
    <col min="6662" max="6664" width="7.5703125" style="3" customWidth="1"/>
    <col min="6665" max="6912" width="11.42578125" style="3"/>
    <col min="6913" max="6913" width="40.85546875" style="3" customWidth="1"/>
    <col min="6914" max="6915" width="7.5703125" style="3" customWidth="1"/>
    <col min="6916" max="6916" width="9" style="3" customWidth="1"/>
    <col min="6917" max="6917" width="7" style="3" customWidth="1"/>
    <col min="6918" max="6920" width="7.5703125" style="3" customWidth="1"/>
    <col min="6921" max="7168" width="11.42578125" style="3"/>
    <col min="7169" max="7169" width="40.85546875" style="3" customWidth="1"/>
    <col min="7170" max="7171" width="7.5703125" style="3" customWidth="1"/>
    <col min="7172" max="7172" width="9" style="3" customWidth="1"/>
    <col min="7173" max="7173" width="7" style="3" customWidth="1"/>
    <col min="7174" max="7176" width="7.5703125" style="3" customWidth="1"/>
    <col min="7177" max="7424" width="11.42578125" style="3"/>
    <col min="7425" max="7425" width="40.85546875" style="3" customWidth="1"/>
    <col min="7426" max="7427" width="7.5703125" style="3" customWidth="1"/>
    <col min="7428" max="7428" width="9" style="3" customWidth="1"/>
    <col min="7429" max="7429" width="7" style="3" customWidth="1"/>
    <col min="7430" max="7432" width="7.5703125" style="3" customWidth="1"/>
    <col min="7433" max="7680" width="11.42578125" style="3"/>
    <col min="7681" max="7681" width="40.85546875" style="3" customWidth="1"/>
    <col min="7682" max="7683" width="7.5703125" style="3" customWidth="1"/>
    <col min="7684" max="7684" width="9" style="3" customWidth="1"/>
    <col min="7685" max="7685" width="7" style="3" customWidth="1"/>
    <col min="7686" max="7688" width="7.5703125" style="3" customWidth="1"/>
    <col min="7689" max="7936" width="11.42578125" style="3"/>
    <col min="7937" max="7937" width="40.85546875" style="3" customWidth="1"/>
    <col min="7938" max="7939" width="7.5703125" style="3" customWidth="1"/>
    <col min="7940" max="7940" width="9" style="3" customWidth="1"/>
    <col min="7941" max="7941" width="7" style="3" customWidth="1"/>
    <col min="7942" max="7944" width="7.5703125" style="3" customWidth="1"/>
    <col min="7945" max="8192" width="11.42578125" style="3"/>
    <col min="8193" max="8193" width="40.85546875" style="3" customWidth="1"/>
    <col min="8194" max="8195" width="7.5703125" style="3" customWidth="1"/>
    <col min="8196" max="8196" width="9" style="3" customWidth="1"/>
    <col min="8197" max="8197" width="7" style="3" customWidth="1"/>
    <col min="8198" max="8200" width="7.5703125" style="3" customWidth="1"/>
    <col min="8201" max="8448" width="11.42578125" style="3"/>
    <col min="8449" max="8449" width="40.85546875" style="3" customWidth="1"/>
    <col min="8450" max="8451" width="7.5703125" style="3" customWidth="1"/>
    <col min="8452" max="8452" width="9" style="3" customWidth="1"/>
    <col min="8453" max="8453" width="7" style="3" customWidth="1"/>
    <col min="8454" max="8456" width="7.5703125" style="3" customWidth="1"/>
    <col min="8457" max="8704" width="11.42578125" style="3"/>
    <col min="8705" max="8705" width="40.85546875" style="3" customWidth="1"/>
    <col min="8706" max="8707" width="7.5703125" style="3" customWidth="1"/>
    <col min="8708" max="8708" width="9" style="3" customWidth="1"/>
    <col min="8709" max="8709" width="7" style="3" customWidth="1"/>
    <col min="8710" max="8712" width="7.5703125" style="3" customWidth="1"/>
    <col min="8713" max="8960" width="11.42578125" style="3"/>
    <col min="8961" max="8961" width="40.85546875" style="3" customWidth="1"/>
    <col min="8962" max="8963" width="7.5703125" style="3" customWidth="1"/>
    <col min="8964" max="8964" width="9" style="3" customWidth="1"/>
    <col min="8965" max="8965" width="7" style="3" customWidth="1"/>
    <col min="8966" max="8968" width="7.5703125" style="3" customWidth="1"/>
    <col min="8969" max="9216" width="11.42578125" style="3"/>
    <col min="9217" max="9217" width="40.85546875" style="3" customWidth="1"/>
    <col min="9218" max="9219" width="7.5703125" style="3" customWidth="1"/>
    <col min="9220" max="9220" width="9" style="3" customWidth="1"/>
    <col min="9221" max="9221" width="7" style="3" customWidth="1"/>
    <col min="9222" max="9224" width="7.5703125" style="3" customWidth="1"/>
    <col min="9225" max="9472" width="11.42578125" style="3"/>
    <col min="9473" max="9473" width="40.85546875" style="3" customWidth="1"/>
    <col min="9474" max="9475" width="7.5703125" style="3" customWidth="1"/>
    <col min="9476" max="9476" width="9" style="3" customWidth="1"/>
    <col min="9477" max="9477" width="7" style="3" customWidth="1"/>
    <col min="9478" max="9480" width="7.5703125" style="3" customWidth="1"/>
    <col min="9481" max="9728" width="11.42578125" style="3"/>
    <col min="9729" max="9729" width="40.85546875" style="3" customWidth="1"/>
    <col min="9730" max="9731" width="7.5703125" style="3" customWidth="1"/>
    <col min="9732" max="9732" width="9" style="3" customWidth="1"/>
    <col min="9733" max="9733" width="7" style="3" customWidth="1"/>
    <col min="9734" max="9736" width="7.5703125" style="3" customWidth="1"/>
    <col min="9737" max="9984" width="11.42578125" style="3"/>
    <col min="9985" max="9985" width="40.85546875" style="3" customWidth="1"/>
    <col min="9986" max="9987" width="7.5703125" style="3" customWidth="1"/>
    <col min="9988" max="9988" width="9" style="3" customWidth="1"/>
    <col min="9989" max="9989" width="7" style="3" customWidth="1"/>
    <col min="9990" max="9992" width="7.5703125" style="3" customWidth="1"/>
    <col min="9993" max="10240" width="11.42578125" style="3"/>
    <col min="10241" max="10241" width="40.85546875" style="3" customWidth="1"/>
    <col min="10242" max="10243" width="7.5703125" style="3" customWidth="1"/>
    <col min="10244" max="10244" width="9" style="3" customWidth="1"/>
    <col min="10245" max="10245" width="7" style="3" customWidth="1"/>
    <col min="10246" max="10248" width="7.5703125" style="3" customWidth="1"/>
    <col min="10249" max="10496" width="11.42578125" style="3"/>
    <col min="10497" max="10497" width="40.85546875" style="3" customWidth="1"/>
    <col min="10498" max="10499" width="7.5703125" style="3" customWidth="1"/>
    <col min="10500" max="10500" width="9" style="3" customWidth="1"/>
    <col min="10501" max="10501" width="7" style="3" customWidth="1"/>
    <col min="10502" max="10504" width="7.5703125" style="3" customWidth="1"/>
    <col min="10505" max="10752" width="11.42578125" style="3"/>
    <col min="10753" max="10753" width="40.85546875" style="3" customWidth="1"/>
    <col min="10754" max="10755" width="7.5703125" style="3" customWidth="1"/>
    <col min="10756" max="10756" width="9" style="3" customWidth="1"/>
    <col min="10757" max="10757" width="7" style="3" customWidth="1"/>
    <col min="10758" max="10760" width="7.5703125" style="3" customWidth="1"/>
    <col min="10761" max="11008" width="11.42578125" style="3"/>
    <col min="11009" max="11009" width="40.85546875" style="3" customWidth="1"/>
    <col min="11010" max="11011" width="7.5703125" style="3" customWidth="1"/>
    <col min="11012" max="11012" width="9" style="3" customWidth="1"/>
    <col min="11013" max="11013" width="7" style="3" customWidth="1"/>
    <col min="11014" max="11016" width="7.5703125" style="3" customWidth="1"/>
    <col min="11017" max="11264" width="11.42578125" style="3"/>
    <col min="11265" max="11265" width="40.85546875" style="3" customWidth="1"/>
    <col min="11266" max="11267" width="7.5703125" style="3" customWidth="1"/>
    <col min="11268" max="11268" width="9" style="3" customWidth="1"/>
    <col min="11269" max="11269" width="7" style="3" customWidth="1"/>
    <col min="11270" max="11272" width="7.5703125" style="3" customWidth="1"/>
    <col min="11273" max="11520" width="11.42578125" style="3"/>
    <col min="11521" max="11521" width="40.85546875" style="3" customWidth="1"/>
    <col min="11522" max="11523" width="7.5703125" style="3" customWidth="1"/>
    <col min="11524" max="11524" width="9" style="3" customWidth="1"/>
    <col min="11525" max="11525" width="7" style="3" customWidth="1"/>
    <col min="11526" max="11528" width="7.5703125" style="3" customWidth="1"/>
    <col min="11529" max="11776" width="11.42578125" style="3"/>
    <col min="11777" max="11777" width="40.85546875" style="3" customWidth="1"/>
    <col min="11778" max="11779" width="7.5703125" style="3" customWidth="1"/>
    <col min="11780" max="11780" width="9" style="3" customWidth="1"/>
    <col min="11781" max="11781" width="7" style="3" customWidth="1"/>
    <col min="11782" max="11784" width="7.5703125" style="3" customWidth="1"/>
    <col min="11785" max="12032" width="11.42578125" style="3"/>
    <col min="12033" max="12033" width="40.85546875" style="3" customWidth="1"/>
    <col min="12034" max="12035" width="7.5703125" style="3" customWidth="1"/>
    <col min="12036" max="12036" width="9" style="3" customWidth="1"/>
    <col min="12037" max="12037" width="7" style="3" customWidth="1"/>
    <col min="12038" max="12040" width="7.5703125" style="3" customWidth="1"/>
    <col min="12041" max="12288" width="11.42578125" style="3"/>
    <col min="12289" max="12289" width="40.85546875" style="3" customWidth="1"/>
    <col min="12290" max="12291" width="7.5703125" style="3" customWidth="1"/>
    <col min="12292" max="12292" width="9" style="3" customWidth="1"/>
    <col min="12293" max="12293" width="7" style="3" customWidth="1"/>
    <col min="12294" max="12296" width="7.5703125" style="3" customWidth="1"/>
    <col min="12297" max="12544" width="11.42578125" style="3"/>
    <col min="12545" max="12545" width="40.85546875" style="3" customWidth="1"/>
    <col min="12546" max="12547" width="7.5703125" style="3" customWidth="1"/>
    <col min="12548" max="12548" width="9" style="3" customWidth="1"/>
    <col min="12549" max="12549" width="7" style="3" customWidth="1"/>
    <col min="12550" max="12552" width="7.5703125" style="3" customWidth="1"/>
    <col min="12553" max="12800" width="11.42578125" style="3"/>
    <col min="12801" max="12801" width="40.85546875" style="3" customWidth="1"/>
    <col min="12802" max="12803" width="7.5703125" style="3" customWidth="1"/>
    <col min="12804" max="12804" width="9" style="3" customWidth="1"/>
    <col min="12805" max="12805" width="7" style="3" customWidth="1"/>
    <col min="12806" max="12808" width="7.5703125" style="3" customWidth="1"/>
    <col min="12809" max="13056" width="11.42578125" style="3"/>
    <col min="13057" max="13057" width="40.85546875" style="3" customWidth="1"/>
    <col min="13058" max="13059" width="7.5703125" style="3" customWidth="1"/>
    <col min="13060" max="13060" width="9" style="3" customWidth="1"/>
    <col min="13061" max="13061" width="7" style="3" customWidth="1"/>
    <col min="13062" max="13064" width="7.5703125" style="3" customWidth="1"/>
    <col min="13065" max="13312" width="11.42578125" style="3"/>
    <col min="13313" max="13313" width="40.85546875" style="3" customWidth="1"/>
    <col min="13314" max="13315" width="7.5703125" style="3" customWidth="1"/>
    <col min="13316" max="13316" width="9" style="3" customWidth="1"/>
    <col min="13317" max="13317" width="7" style="3" customWidth="1"/>
    <col min="13318" max="13320" width="7.5703125" style="3" customWidth="1"/>
    <col min="13321" max="13568" width="11.42578125" style="3"/>
    <col min="13569" max="13569" width="40.85546875" style="3" customWidth="1"/>
    <col min="13570" max="13571" width="7.5703125" style="3" customWidth="1"/>
    <col min="13572" max="13572" width="9" style="3" customWidth="1"/>
    <col min="13573" max="13573" width="7" style="3" customWidth="1"/>
    <col min="13574" max="13576" width="7.5703125" style="3" customWidth="1"/>
    <col min="13577" max="13824" width="11.42578125" style="3"/>
    <col min="13825" max="13825" width="40.85546875" style="3" customWidth="1"/>
    <col min="13826" max="13827" width="7.5703125" style="3" customWidth="1"/>
    <col min="13828" max="13828" width="9" style="3" customWidth="1"/>
    <col min="13829" max="13829" width="7" style="3" customWidth="1"/>
    <col min="13830" max="13832" width="7.5703125" style="3" customWidth="1"/>
    <col min="13833" max="14080" width="11.42578125" style="3"/>
    <col min="14081" max="14081" width="40.85546875" style="3" customWidth="1"/>
    <col min="14082" max="14083" width="7.5703125" style="3" customWidth="1"/>
    <col min="14084" max="14084" width="9" style="3" customWidth="1"/>
    <col min="14085" max="14085" width="7" style="3" customWidth="1"/>
    <col min="14086" max="14088" width="7.5703125" style="3" customWidth="1"/>
    <col min="14089" max="14336" width="11.42578125" style="3"/>
    <col min="14337" max="14337" width="40.85546875" style="3" customWidth="1"/>
    <col min="14338" max="14339" width="7.5703125" style="3" customWidth="1"/>
    <col min="14340" max="14340" width="9" style="3" customWidth="1"/>
    <col min="14341" max="14341" width="7" style="3" customWidth="1"/>
    <col min="14342" max="14344" width="7.5703125" style="3" customWidth="1"/>
    <col min="14345" max="14592" width="11.42578125" style="3"/>
    <col min="14593" max="14593" width="40.85546875" style="3" customWidth="1"/>
    <col min="14594" max="14595" width="7.5703125" style="3" customWidth="1"/>
    <col min="14596" max="14596" width="9" style="3" customWidth="1"/>
    <col min="14597" max="14597" width="7" style="3" customWidth="1"/>
    <col min="14598" max="14600" width="7.5703125" style="3" customWidth="1"/>
    <col min="14601" max="14848" width="11.42578125" style="3"/>
    <col min="14849" max="14849" width="40.85546875" style="3" customWidth="1"/>
    <col min="14850" max="14851" width="7.5703125" style="3" customWidth="1"/>
    <col min="14852" max="14852" width="9" style="3" customWidth="1"/>
    <col min="14853" max="14853" width="7" style="3" customWidth="1"/>
    <col min="14854" max="14856" width="7.5703125" style="3" customWidth="1"/>
    <col min="14857" max="15104" width="11.42578125" style="3"/>
    <col min="15105" max="15105" width="40.85546875" style="3" customWidth="1"/>
    <col min="15106" max="15107" width="7.5703125" style="3" customWidth="1"/>
    <col min="15108" max="15108" width="9" style="3" customWidth="1"/>
    <col min="15109" max="15109" width="7" style="3" customWidth="1"/>
    <col min="15110" max="15112" width="7.5703125" style="3" customWidth="1"/>
    <col min="15113" max="15360" width="11.42578125" style="3"/>
    <col min="15361" max="15361" width="40.85546875" style="3" customWidth="1"/>
    <col min="15362" max="15363" width="7.5703125" style="3" customWidth="1"/>
    <col min="15364" max="15364" width="9" style="3" customWidth="1"/>
    <col min="15365" max="15365" width="7" style="3" customWidth="1"/>
    <col min="15366" max="15368" width="7.5703125" style="3" customWidth="1"/>
    <col min="15369" max="15616" width="11.42578125" style="3"/>
    <col min="15617" max="15617" width="40.85546875" style="3" customWidth="1"/>
    <col min="15618" max="15619" width="7.5703125" style="3" customWidth="1"/>
    <col min="15620" max="15620" width="9" style="3" customWidth="1"/>
    <col min="15621" max="15621" width="7" style="3" customWidth="1"/>
    <col min="15622" max="15624" width="7.5703125" style="3" customWidth="1"/>
    <col min="15625" max="15872" width="11.42578125" style="3"/>
    <col min="15873" max="15873" width="40.85546875" style="3" customWidth="1"/>
    <col min="15874" max="15875" width="7.5703125" style="3" customWidth="1"/>
    <col min="15876" max="15876" width="9" style="3" customWidth="1"/>
    <col min="15877" max="15877" width="7" style="3" customWidth="1"/>
    <col min="15878" max="15880" width="7.5703125" style="3" customWidth="1"/>
    <col min="15881" max="16128" width="11.42578125" style="3"/>
    <col min="16129" max="16129" width="40.85546875" style="3" customWidth="1"/>
    <col min="16130" max="16131" width="7.5703125" style="3" customWidth="1"/>
    <col min="16132" max="16132" width="9" style="3" customWidth="1"/>
    <col min="16133" max="16133" width="7" style="3" customWidth="1"/>
    <col min="16134" max="16136" width="7.5703125" style="3" customWidth="1"/>
    <col min="16137" max="16384" width="11.42578125" style="3"/>
  </cols>
  <sheetData>
    <row r="1" spans="1:8" x14ac:dyDescent="0.2">
      <c r="A1" s="1"/>
      <c r="B1" s="2"/>
      <c r="C1" s="2"/>
      <c r="D1" s="2"/>
      <c r="E1" s="2"/>
      <c r="F1" s="2"/>
      <c r="G1" s="2"/>
    </row>
    <row r="2" spans="1:8" ht="24.75" customHeight="1" x14ac:dyDescent="0.25">
      <c r="A2" s="131" t="s">
        <v>0</v>
      </c>
      <c r="B2" s="131"/>
      <c r="C2" s="131"/>
      <c r="D2" s="131"/>
      <c r="E2" s="131"/>
      <c r="F2" s="131"/>
      <c r="G2" s="131"/>
      <c r="H2" s="131"/>
    </row>
    <row r="3" spans="1:8" ht="32.25" customHeight="1" x14ac:dyDescent="0.2">
      <c r="A3" s="111"/>
      <c r="B3" s="111"/>
      <c r="C3" s="111"/>
      <c r="D3" s="111"/>
      <c r="E3" s="111"/>
      <c r="F3" s="111"/>
      <c r="G3" s="111"/>
      <c r="H3" s="111"/>
    </row>
    <row r="4" spans="1:8" ht="29.25" customHeight="1" x14ac:dyDescent="0.2">
      <c r="A4" s="112"/>
      <c r="B4" s="2"/>
      <c r="C4" s="2"/>
      <c r="E4" s="87"/>
      <c r="F4" s="2"/>
      <c r="G4" s="132" t="s">
        <v>1</v>
      </c>
      <c r="H4" s="132"/>
    </row>
    <row r="5" spans="1:8" x14ac:dyDescent="0.2">
      <c r="A5" s="2"/>
      <c r="B5" s="2"/>
      <c r="C5" s="2"/>
      <c r="D5" s="2"/>
      <c r="E5" s="2"/>
      <c r="F5" s="2"/>
      <c r="G5" s="2"/>
    </row>
    <row r="6" spans="1:8" ht="20.45" customHeight="1" x14ac:dyDescent="0.25">
      <c r="A6" s="113" t="s">
        <v>39</v>
      </c>
      <c r="B6" s="114"/>
      <c r="C6" s="2"/>
      <c r="D6" s="2"/>
      <c r="E6" s="2"/>
      <c r="F6" s="133" t="s">
        <v>58</v>
      </c>
      <c r="G6" s="133"/>
      <c r="H6" s="133"/>
    </row>
    <row r="7" spans="1:8" ht="19.899999999999999" customHeight="1" x14ac:dyDescent="0.2"/>
    <row r="8" spans="1:8" ht="19.899999999999999" customHeight="1" thickBot="1" x14ac:dyDescent="0.25">
      <c r="A8" s="2"/>
      <c r="B8" s="2"/>
      <c r="C8" s="2"/>
      <c r="D8" s="2"/>
      <c r="E8" s="2"/>
      <c r="F8" s="2"/>
      <c r="G8" s="2"/>
    </row>
    <row r="9" spans="1:8" ht="13.5" thickBot="1" x14ac:dyDescent="0.25">
      <c r="A9" s="12"/>
      <c r="B9" s="13"/>
      <c r="C9" s="14" t="s">
        <v>3</v>
      </c>
      <c r="D9" s="15"/>
      <c r="E9" s="16"/>
      <c r="F9" s="16"/>
      <c r="G9" s="15"/>
      <c r="H9" s="17" t="s">
        <v>4</v>
      </c>
    </row>
    <row r="10" spans="1:8" x14ac:dyDescent="0.2">
      <c r="A10" s="18" t="s">
        <v>5</v>
      </c>
      <c r="B10" s="19"/>
      <c r="C10" s="20" t="s">
        <v>6</v>
      </c>
      <c r="D10" s="21"/>
      <c r="E10" s="19"/>
      <c r="F10" s="20" t="s">
        <v>7</v>
      </c>
      <c r="G10" s="21"/>
      <c r="H10" s="18" t="s">
        <v>8</v>
      </c>
    </row>
    <row r="11" spans="1:8" ht="15.75" customHeight="1" thickBot="1" x14ac:dyDescent="0.25">
      <c r="A11" s="22"/>
      <c r="B11" s="23" t="s">
        <v>9</v>
      </c>
      <c r="C11" s="24" t="s">
        <v>10</v>
      </c>
      <c r="D11" s="25" t="s">
        <v>11</v>
      </c>
      <c r="E11" s="23" t="s">
        <v>12</v>
      </c>
      <c r="F11" s="24" t="s">
        <v>13</v>
      </c>
      <c r="G11" s="25" t="s">
        <v>11</v>
      </c>
      <c r="H11" s="22" t="s">
        <v>14</v>
      </c>
    </row>
    <row r="12" spans="1:8" ht="7.15" customHeight="1" thickBot="1" x14ac:dyDescent="0.25">
      <c r="A12" s="2"/>
      <c r="B12" s="2"/>
      <c r="C12" s="2"/>
      <c r="D12" s="2"/>
      <c r="E12" s="2"/>
      <c r="F12" s="2"/>
      <c r="G12" s="2"/>
      <c r="H12" s="109"/>
    </row>
    <row r="13" spans="1:8" s="31" customFormat="1" ht="21.95" customHeight="1" x14ac:dyDescent="0.25">
      <c r="A13" s="89" t="s">
        <v>20</v>
      </c>
      <c r="B13" s="61">
        <v>4720</v>
      </c>
      <c r="C13" s="62">
        <v>330</v>
      </c>
      <c r="D13" s="63">
        <f>+C13+B13</f>
        <v>5050</v>
      </c>
      <c r="E13" s="61">
        <v>4</v>
      </c>
      <c r="F13" s="62">
        <v>154</v>
      </c>
      <c r="G13" s="63">
        <f t="shared" ref="G13:G23" si="0">+F13+E13</f>
        <v>158</v>
      </c>
      <c r="H13" s="90">
        <f t="shared" ref="H13:H23" si="1">(D13+G13)/$G$28*100</f>
        <v>13.788721207307386</v>
      </c>
    </row>
    <row r="14" spans="1:8" s="31" customFormat="1" ht="21.95" customHeight="1" x14ac:dyDescent="0.25">
      <c r="A14" s="75" t="s">
        <v>40</v>
      </c>
      <c r="B14" s="76">
        <v>1080</v>
      </c>
      <c r="C14" s="77">
        <v>120</v>
      </c>
      <c r="D14" s="115">
        <f>+C14+B14</f>
        <v>1200</v>
      </c>
      <c r="E14" s="76">
        <v>2</v>
      </c>
      <c r="F14" s="77">
        <v>60</v>
      </c>
      <c r="G14" s="115">
        <f t="shared" si="0"/>
        <v>62</v>
      </c>
      <c r="H14" s="116">
        <f t="shared" si="1"/>
        <v>3.3412761450886945</v>
      </c>
    </row>
    <row r="15" spans="1:8" s="31" customFormat="1" ht="21.95" customHeight="1" x14ac:dyDescent="0.25">
      <c r="A15" s="68" t="s">
        <v>15</v>
      </c>
      <c r="B15" s="91">
        <v>9540</v>
      </c>
      <c r="C15" s="92">
        <v>870</v>
      </c>
      <c r="D15" s="93">
        <f>+C15+B15</f>
        <v>10410</v>
      </c>
      <c r="E15" s="91">
        <v>2</v>
      </c>
      <c r="F15" s="92">
        <v>159</v>
      </c>
      <c r="G15" s="93">
        <f t="shared" si="0"/>
        <v>161</v>
      </c>
      <c r="H15" s="94">
        <f t="shared" si="1"/>
        <v>27.987821021975112</v>
      </c>
    </row>
    <row r="16" spans="1:8" s="31" customFormat="1" ht="32.25" customHeight="1" x14ac:dyDescent="0.25">
      <c r="A16" s="117" t="s">
        <v>41</v>
      </c>
      <c r="B16" s="91"/>
      <c r="C16" s="92"/>
      <c r="D16" s="93"/>
      <c r="E16" s="91"/>
      <c r="F16" s="92">
        <v>60</v>
      </c>
      <c r="G16" s="93">
        <f t="shared" si="0"/>
        <v>60</v>
      </c>
      <c r="H16" s="94">
        <f t="shared" si="1"/>
        <v>0.15885623510722796</v>
      </c>
    </row>
    <row r="17" spans="1:248" s="31" customFormat="1" ht="21.95" customHeight="1" x14ac:dyDescent="0.25">
      <c r="A17" s="26" t="s">
        <v>43</v>
      </c>
      <c r="B17" s="69">
        <v>800</v>
      </c>
      <c r="C17" s="70"/>
      <c r="D17" s="55">
        <f>SUM(B17:C17)</f>
        <v>800</v>
      </c>
      <c r="E17" s="69"/>
      <c r="F17" s="70">
        <v>60</v>
      </c>
      <c r="G17" s="55">
        <f t="shared" si="0"/>
        <v>60</v>
      </c>
      <c r="H17" s="35">
        <f t="shared" si="1"/>
        <v>2.2769393698702673</v>
      </c>
    </row>
    <row r="18" spans="1:248" s="31" customFormat="1" ht="21.95" customHeight="1" x14ac:dyDescent="0.25">
      <c r="A18" s="107" t="s">
        <v>42</v>
      </c>
      <c r="B18" s="91">
        <v>2430</v>
      </c>
      <c r="C18" s="92">
        <v>270</v>
      </c>
      <c r="D18" s="93">
        <f t="shared" ref="D18:D23" si="2">+C18+B18</f>
        <v>2700</v>
      </c>
      <c r="E18" s="91">
        <v>2</v>
      </c>
      <c r="F18" s="92">
        <v>70</v>
      </c>
      <c r="G18" s="93">
        <f t="shared" si="0"/>
        <v>72</v>
      </c>
      <c r="H18" s="94">
        <f t="shared" si="1"/>
        <v>7.3391580619539321</v>
      </c>
    </row>
    <row r="19" spans="1:248" s="31" customFormat="1" ht="21.95" customHeight="1" x14ac:dyDescent="0.25">
      <c r="A19" s="68" t="s">
        <v>32</v>
      </c>
      <c r="B19" s="69">
        <v>1620</v>
      </c>
      <c r="C19" s="70">
        <v>180</v>
      </c>
      <c r="D19" s="55">
        <f t="shared" si="2"/>
        <v>1800</v>
      </c>
      <c r="E19" s="69">
        <v>2</v>
      </c>
      <c r="F19" s="70">
        <v>60</v>
      </c>
      <c r="G19" s="55">
        <f t="shared" si="0"/>
        <v>62</v>
      </c>
      <c r="H19" s="94">
        <f t="shared" si="1"/>
        <v>4.9298384961609747</v>
      </c>
    </row>
    <row r="20" spans="1:248" s="31" customFormat="1" ht="21.95" customHeight="1" x14ac:dyDescent="0.25">
      <c r="A20" s="68" t="s">
        <v>33</v>
      </c>
      <c r="B20" s="69">
        <v>1080</v>
      </c>
      <c r="C20" s="70">
        <v>120</v>
      </c>
      <c r="D20" s="55">
        <f t="shared" si="2"/>
        <v>1200</v>
      </c>
      <c r="E20" s="69">
        <v>2</v>
      </c>
      <c r="F20" s="70">
        <v>60</v>
      </c>
      <c r="G20" s="55">
        <f t="shared" si="0"/>
        <v>62</v>
      </c>
      <c r="H20" s="94">
        <f t="shared" si="1"/>
        <v>3.3412761450886945</v>
      </c>
    </row>
    <row r="21" spans="1:248" s="31" customFormat="1" ht="21.95" customHeight="1" x14ac:dyDescent="0.25">
      <c r="A21" s="68" t="s">
        <v>28</v>
      </c>
      <c r="B21" s="69">
        <v>3210</v>
      </c>
      <c r="C21" s="70">
        <v>120</v>
      </c>
      <c r="D21" s="55">
        <f t="shared" si="2"/>
        <v>3330</v>
      </c>
      <c r="E21" s="69">
        <v>4</v>
      </c>
      <c r="F21" s="70">
        <v>323</v>
      </c>
      <c r="G21" s="55">
        <f t="shared" si="0"/>
        <v>327</v>
      </c>
      <c r="H21" s="35">
        <f t="shared" si="1"/>
        <v>9.682287529785544</v>
      </c>
    </row>
    <row r="22" spans="1:248" s="31" customFormat="1" ht="21.95" customHeight="1" x14ac:dyDescent="0.25">
      <c r="A22" s="26" t="s">
        <v>34</v>
      </c>
      <c r="B22" s="69">
        <v>2400</v>
      </c>
      <c r="C22" s="54">
        <v>100</v>
      </c>
      <c r="D22" s="53">
        <f t="shared" si="2"/>
        <v>2500</v>
      </c>
      <c r="E22" s="69">
        <v>2</v>
      </c>
      <c r="F22" s="70">
        <v>60</v>
      </c>
      <c r="G22" s="53">
        <f t="shared" si="0"/>
        <v>62</v>
      </c>
      <c r="H22" s="35">
        <f t="shared" si="1"/>
        <v>6.7831612390786331</v>
      </c>
    </row>
    <row r="23" spans="1:248" s="31" customFormat="1" ht="21.95" customHeight="1" thickBot="1" x14ac:dyDescent="0.3">
      <c r="A23" s="36" t="s">
        <v>17</v>
      </c>
      <c r="B23" s="37">
        <v>6750</v>
      </c>
      <c r="C23" s="38">
        <v>750</v>
      </c>
      <c r="D23" s="39">
        <f t="shared" si="2"/>
        <v>7500</v>
      </c>
      <c r="E23" s="37">
        <v>2</v>
      </c>
      <c r="F23" s="38">
        <v>192</v>
      </c>
      <c r="G23" s="39">
        <f t="shared" si="0"/>
        <v>194</v>
      </c>
      <c r="H23" s="40">
        <f t="shared" si="1"/>
        <v>20.37066454858353</v>
      </c>
    </row>
    <row r="24" spans="1:248" ht="9.9499999999999993" customHeight="1" thickBot="1" x14ac:dyDescent="0.25">
      <c r="A24" s="2"/>
      <c r="B24" s="118"/>
      <c r="C24" s="118"/>
      <c r="D24" s="118"/>
      <c r="E24" s="118"/>
      <c r="F24" s="118"/>
      <c r="G24" s="118"/>
      <c r="H24" s="119"/>
    </row>
    <row r="25" spans="1:248" s="31" customFormat="1" ht="26.1" customHeight="1" thickBot="1" x14ac:dyDescent="0.3">
      <c r="A25" s="81"/>
      <c r="B25" s="120">
        <f>SUM(B13:B23)</f>
        <v>33630</v>
      </c>
      <c r="C25" s="120">
        <f>SUM(C13:C23)</f>
        <v>2860</v>
      </c>
      <c r="D25" s="120">
        <f>SUM(D13:D23)</f>
        <v>36490</v>
      </c>
      <c r="E25" s="120">
        <f t="shared" ref="E25:G25" si="3">SUM(E13:E23)</f>
        <v>22</v>
      </c>
      <c r="F25" s="120">
        <f t="shared" si="3"/>
        <v>1258</v>
      </c>
      <c r="G25" s="120">
        <f t="shared" si="3"/>
        <v>1280</v>
      </c>
      <c r="H25" s="121">
        <f>SUM(H13:H23)</f>
        <v>100.00000000000001</v>
      </c>
      <c r="I25" s="122"/>
      <c r="J25" s="122"/>
      <c r="K25" s="122"/>
      <c r="L25" s="122"/>
      <c r="M25" s="122"/>
      <c r="N25" s="122"/>
      <c r="O25" s="81"/>
      <c r="P25" s="81"/>
      <c r="Q25" s="122"/>
      <c r="R25" s="122"/>
      <c r="S25" s="122"/>
      <c r="T25" s="122"/>
      <c r="U25" s="122"/>
      <c r="V25" s="122"/>
      <c r="W25" s="122"/>
      <c r="X25" s="122"/>
      <c r="Y25" s="122"/>
      <c r="Z25" s="81"/>
      <c r="AA25" s="81"/>
      <c r="AB25" s="122"/>
      <c r="AC25" s="122"/>
      <c r="AD25" s="122"/>
      <c r="AE25" s="122"/>
      <c r="AF25" s="122"/>
      <c r="AG25" s="122"/>
      <c r="AH25" s="122"/>
      <c r="AI25" s="122"/>
      <c r="AJ25" s="122"/>
      <c r="AK25" s="81"/>
      <c r="AL25" s="81"/>
      <c r="AM25" s="122"/>
      <c r="AN25" s="122"/>
      <c r="AO25" s="122"/>
      <c r="AP25" s="122"/>
      <c r="AQ25" s="122"/>
      <c r="AR25" s="122"/>
      <c r="AS25" s="122"/>
      <c r="AT25" s="122"/>
      <c r="AU25" s="122"/>
      <c r="AV25" s="81"/>
      <c r="AW25" s="81"/>
      <c r="AX25" s="122"/>
      <c r="AY25" s="122"/>
      <c r="AZ25" s="122"/>
      <c r="BA25" s="122"/>
      <c r="BB25" s="122"/>
      <c r="BC25" s="122"/>
      <c r="BD25" s="122"/>
      <c r="BE25" s="122"/>
      <c r="BF25" s="122"/>
      <c r="BG25" s="81"/>
      <c r="BH25" s="81"/>
      <c r="BI25" s="122"/>
      <c r="BJ25" s="122"/>
      <c r="BK25" s="122"/>
      <c r="BL25" s="122"/>
      <c r="BM25" s="122"/>
      <c r="BN25" s="122"/>
      <c r="BO25" s="122"/>
      <c r="BP25" s="122"/>
      <c r="BQ25" s="122"/>
      <c r="BR25" s="81"/>
      <c r="BS25" s="81"/>
      <c r="BT25" s="122"/>
      <c r="BU25" s="122"/>
      <c r="BV25" s="122"/>
      <c r="BW25" s="122"/>
      <c r="BX25" s="122"/>
      <c r="BY25" s="122"/>
      <c r="BZ25" s="122"/>
      <c r="CA25" s="122"/>
      <c r="CB25" s="122"/>
      <c r="CC25" s="81"/>
      <c r="CD25" s="81"/>
      <c r="CE25" s="122"/>
      <c r="CF25" s="122"/>
      <c r="CG25" s="122"/>
      <c r="CH25" s="122"/>
      <c r="CI25" s="122"/>
      <c r="CJ25" s="122"/>
      <c r="CK25" s="122"/>
      <c r="CL25" s="122"/>
      <c r="CM25" s="122"/>
      <c r="CN25" s="81"/>
      <c r="CO25" s="81"/>
      <c r="CP25" s="122"/>
      <c r="CQ25" s="122"/>
      <c r="CR25" s="122"/>
      <c r="CS25" s="122"/>
      <c r="CT25" s="122"/>
      <c r="CU25" s="122"/>
      <c r="CV25" s="122"/>
      <c r="CW25" s="122"/>
      <c r="CX25" s="122"/>
      <c r="CY25" s="81"/>
      <c r="CZ25" s="81"/>
      <c r="DA25" s="122"/>
      <c r="DB25" s="122"/>
      <c r="DC25" s="122"/>
      <c r="DD25" s="122"/>
      <c r="DE25" s="122"/>
      <c r="DF25" s="122"/>
      <c r="DG25" s="122"/>
      <c r="DH25" s="122"/>
      <c r="DI25" s="122"/>
      <c r="DJ25" s="81"/>
      <c r="DK25" s="81"/>
      <c r="DL25" s="122"/>
      <c r="DM25" s="122"/>
      <c r="DN25" s="122"/>
      <c r="DO25" s="122"/>
      <c r="DP25" s="122"/>
      <c r="DQ25" s="122"/>
      <c r="DR25" s="122"/>
      <c r="DS25" s="122"/>
      <c r="DT25" s="122"/>
      <c r="DU25" s="81"/>
      <c r="DV25" s="81"/>
      <c r="DW25" s="122"/>
      <c r="DX25" s="122"/>
      <c r="DY25" s="122"/>
      <c r="DZ25" s="122"/>
      <c r="EA25" s="122"/>
      <c r="EB25" s="122"/>
      <c r="EC25" s="122"/>
      <c r="ED25" s="122"/>
      <c r="EE25" s="122"/>
      <c r="EF25" s="81"/>
      <c r="EG25" s="81"/>
      <c r="EH25" s="122"/>
      <c r="EI25" s="122"/>
      <c r="EJ25" s="122"/>
      <c r="EK25" s="122"/>
      <c r="EL25" s="122"/>
      <c r="EM25" s="122"/>
      <c r="EN25" s="122"/>
      <c r="EO25" s="122"/>
      <c r="EP25" s="122"/>
      <c r="EQ25" s="81"/>
      <c r="ER25" s="81"/>
      <c r="ES25" s="122"/>
      <c r="ET25" s="122"/>
      <c r="EU25" s="122"/>
      <c r="EV25" s="122"/>
      <c r="EW25" s="122"/>
      <c r="EX25" s="122"/>
      <c r="EY25" s="122"/>
      <c r="EZ25" s="122"/>
      <c r="FA25" s="122"/>
      <c r="FB25" s="81"/>
      <c r="FC25" s="81"/>
      <c r="FD25" s="122"/>
      <c r="FE25" s="122"/>
      <c r="FF25" s="122"/>
      <c r="FG25" s="122"/>
      <c r="FH25" s="122"/>
      <c r="FI25" s="122"/>
      <c r="FJ25" s="122"/>
      <c r="FK25" s="122"/>
      <c r="FL25" s="122"/>
      <c r="FM25" s="81"/>
      <c r="FN25" s="81"/>
      <c r="FO25" s="122"/>
      <c r="FP25" s="122"/>
      <c r="FQ25" s="122"/>
      <c r="FR25" s="122"/>
      <c r="FS25" s="122"/>
      <c r="FT25" s="122"/>
      <c r="FU25" s="122"/>
      <c r="FV25" s="122"/>
      <c r="FW25" s="122"/>
      <c r="FX25" s="81"/>
      <c r="FY25" s="81"/>
      <c r="FZ25" s="122"/>
      <c r="GA25" s="122"/>
      <c r="GB25" s="122"/>
      <c r="GC25" s="122"/>
      <c r="GD25" s="122"/>
      <c r="GE25" s="122"/>
      <c r="GF25" s="122"/>
      <c r="GG25" s="122"/>
      <c r="GH25" s="122"/>
      <c r="GI25" s="81"/>
      <c r="GJ25" s="81"/>
      <c r="GK25" s="122"/>
      <c r="GL25" s="122"/>
      <c r="GM25" s="122"/>
      <c r="GN25" s="122"/>
      <c r="GO25" s="122"/>
      <c r="GP25" s="122"/>
      <c r="GQ25" s="122"/>
      <c r="GR25" s="122"/>
      <c r="GS25" s="122"/>
      <c r="GT25" s="81"/>
      <c r="GU25" s="81"/>
      <c r="GV25" s="122"/>
      <c r="GW25" s="122"/>
      <c r="GX25" s="122"/>
      <c r="GY25" s="122"/>
      <c r="GZ25" s="122"/>
      <c r="HA25" s="122"/>
      <c r="HB25" s="122"/>
      <c r="HC25" s="122"/>
      <c r="HD25" s="122"/>
      <c r="HE25" s="81"/>
      <c r="HF25" s="81"/>
      <c r="HG25" s="122"/>
      <c r="HH25" s="122"/>
      <c r="HI25" s="122"/>
      <c r="HJ25" s="122"/>
      <c r="HK25" s="122"/>
      <c r="HL25" s="122"/>
      <c r="HM25" s="122"/>
      <c r="HN25" s="122"/>
      <c r="HO25" s="122"/>
      <c r="HP25" s="81"/>
      <c r="HQ25" s="81"/>
      <c r="HR25" s="122"/>
      <c r="HS25" s="122"/>
      <c r="HT25" s="122"/>
      <c r="HU25" s="122"/>
      <c r="HV25" s="122"/>
      <c r="HW25" s="122"/>
      <c r="HX25" s="122"/>
      <c r="HY25" s="122"/>
      <c r="HZ25" s="122"/>
      <c r="IA25" s="81"/>
      <c r="IB25" s="81"/>
      <c r="IC25" s="122"/>
      <c r="ID25" s="122"/>
      <c r="IE25" s="122"/>
      <c r="IF25" s="122"/>
      <c r="IG25" s="122"/>
      <c r="IH25" s="122"/>
      <c r="II25" s="122"/>
      <c r="IJ25" s="122"/>
      <c r="IK25" s="122"/>
      <c r="IL25" s="81"/>
      <c r="IM25" s="81"/>
      <c r="IN25" s="122"/>
    </row>
    <row r="26" spans="1:248" x14ac:dyDescent="0.2">
      <c r="A26" s="2"/>
      <c r="B26" s="48"/>
      <c r="C26" s="48"/>
      <c r="D26" s="48"/>
      <c r="G26" s="48"/>
      <c r="H26" s="59"/>
      <c r="I26" s="48"/>
      <c r="J26" s="48"/>
      <c r="K26" s="48"/>
      <c r="L26" s="48"/>
      <c r="M26" s="48"/>
      <c r="N26" s="48"/>
      <c r="O26" s="2"/>
      <c r="P26" s="2"/>
      <c r="Q26" s="48"/>
      <c r="R26" s="48"/>
      <c r="S26" s="48"/>
      <c r="T26" s="48"/>
      <c r="U26" s="48"/>
      <c r="V26" s="48"/>
      <c r="W26" s="48"/>
      <c r="X26" s="48"/>
      <c r="Y26" s="48"/>
      <c r="Z26" s="2"/>
      <c r="AA26" s="2"/>
      <c r="AB26" s="48"/>
      <c r="AC26" s="48"/>
      <c r="AD26" s="48"/>
      <c r="AE26" s="48"/>
      <c r="AF26" s="48"/>
      <c r="AG26" s="48"/>
      <c r="AH26" s="48"/>
      <c r="AI26" s="48"/>
      <c r="AJ26" s="48"/>
      <c r="AK26" s="2"/>
      <c r="AL26" s="2"/>
      <c r="AM26" s="48"/>
      <c r="AN26" s="48"/>
      <c r="AO26" s="48"/>
      <c r="AP26" s="48"/>
      <c r="AQ26" s="48"/>
      <c r="AR26" s="48"/>
      <c r="AS26" s="48"/>
      <c r="AT26" s="48"/>
      <c r="AU26" s="48"/>
      <c r="AV26" s="2"/>
      <c r="AW26" s="2"/>
      <c r="AX26" s="48"/>
      <c r="AY26" s="48"/>
      <c r="AZ26" s="48"/>
      <c r="BA26" s="48"/>
      <c r="BB26" s="48"/>
      <c r="BC26" s="48"/>
      <c r="BD26" s="48"/>
      <c r="BE26" s="48"/>
      <c r="BF26" s="48"/>
      <c r="BG26" s="2"/>
      <c r="BH26" s="2"/>
      <c r="BI26" s="48"/>
      <c r="BJ26" s="48"/>
      <c r="BK26" s="48"/>
      <c r="BL26" s="48"/>
      <c r="BM26" s="48"/>
      <c r="BN26" s="48"/>
      <c r="BO26" s="48"/>
      <c r="BP26" s="48"/>
      <c r="BQ26" s="48"/>
      <c r="BR26" s="2"/>
      <c r="BS26" s="2"/>
      <c r="BT26" s="48"/>
      <c r="BU26" s="48"/>
      <c r="BV26" s="48"/>
      <c r="BW26" s="48"/>
      <c r="BX26" s="48"/>
      <c r="BY26" s="48"/>
      <c r="BZ26" s="48"/>
      <c r="CA26" s="48"/>
      <c r="CB26" s="48"/>
      <c r="CC26" s="2"/>
      <c r="CD26" s="2"/>
      <c r="CE26" s="48"/>
      <c r="CF26" s="48"/>
      <c r="CG26" s="48"/>
      <c r="CH26" s="48"/>
      <c r="CI26" s="48"/>
      <c r="CJ26" s="48"/>
      <c r="CK26" s="48"/>
      <c r="CL26" s="48"/>
      <c r="CM26" s="48"/>
      <c r="CN26" s="2"/>
      <c r="CO26" s="2"/>
      <c r="CP26" s="48"/>
      <c r="CQ26" s="48"/>
      <c r="CR26" s="48"/>
      <c r="CS26" s="48"/>
      <c r="CT26" s="48"/>
      <c r="CU26" s="48"/>
      <c r="CV26" s="48"/>
      <c r="CW26" s="48"/>
      <c r="CX26" s="48"/>
      <c r="CY26" s="2"/>
      <c r="CZ26" s="2"/>
      <c r="DA26" s="48"/>
      <c r="DB26" s="48"/>
      <c r="DC26" s="48"/>
      <c r="DD26" s="48"/>
      <c r="DE26" s="48"/>
      <c r="DF26" s="48"/>
      <c r="DG26" s="48"/>
      <c r="DH26" s="48"/>
      <c r="DI26" s="48"/>
      <c r="DJ26" s="2"/>
      <c r="DK26" s="2"/>
      <c r="DL26" s="48"/>
      <c r="DM26" s="48"/>
      <c r="DN26" s="48"/>
      <c r="DO26" s="48"/>
      <c r="DP26" s="48"/>
      <c r="DQ26" s="48"/>
      <c r="DR26" s="48"/>
      <c r="DS26" s="48"/>
      <c r="DT26" s="48"/>
      <c r="DU26" s="2"/>
      <c r="DV26" s="2"/>
      <c r="DW26" s="48"/>
      <c r="DX26" s="48"/>
      <c r="DY26" s="48"/>
      <c r="DZ26" s="48"/>
      <c r="EA26" s="48"/>
      <c r="EB26" s="48"/>
      <c r="EC26" s="48"/>
      <c r="ED26" s="48"/>
      <c r="EE26" s="48"/>
      <c r="EF26" s="2"/>
      <c r="EG26" s="2"/>
      <c r="EH26" s="48"/>
      <c r="EI26" s="48"/>
      <c r="EJ26" s="48"/>
      <c r="EK26" s="48"/>
      <c r="EL26" s="48"/>
      <c r="EM26" s="48"/>
      <c r="EN26" s="48"/>
      <c r="EO26" s="48"/>
      <c r="EP26" s="48"/>
      <c r="EQ26" s="2"/>
      <c r="ER26" s="2"/>
      <c r="ES26" s="48"/>
      <c r="ET26" s="48"/>
      <c r="EU26" s="48"/>
      <c r="EV26" s="48"/>
      <c r="EW26" s="48"/>
      <c r="EX26" s="48"/>
      <c r="EY26" s="48"/>
      <c r="EZ26" s="48"/>
      <c r="FA26" s="48"/>
      <c r="FB26" s="2"/>
      <c r="FC26" s="2"/>
      <c r="FD26" s="48"/>
      <c r="FE26" s="48"/>
      <c r="FF26" s="48"/>
      <c r="FG26" s="48"/>
      <c r="FH26" s="48"/>
      <c r="FI26" s="48"/>
      <c r="FJ26" s="48"/>
      <c r="FK26" s="48"/>
      <c r="FL26" s="48"/>
      <c r="FM26" s="2"/>
      <c r="FN26" s="2"/>
      <c r="FO26" s="48"/>
      <c r="FP26" s="48"/>
      <c r="FQ26" s="48"/>
      <c r="FR26" s="48"/>
      <c r="FS26" s="48"/>
      <c r="FT26" s="48"/>
      <c r="FU26" s="48"/>
      <c r="FV26" s="48"/>
      <c r="FW26" s="48"/>
      <c r="FX26" s="2"/>
      <c r="FY26" s="2"/>
      <c r="FZ26" s="48"/>
      <c r="GA26" s="48"/>
      <c r="GB26" s="48"/>
      <c r="GC26" s="48"/>
      <c r="GD26" s="48"/>
      <c r="GE26" s="48"/>
      <c r="GF26" s="48"/>
      <c r="GG26" s="48"/>
      <c r="GH26" s="48"/>
      <c r="GI26" s="2"/>
      <c r="GJ26" s="2"/>
      <c r="GK26" s="48"/>
      <c r="GL26" s="48"/>
      <c r="GM26" s="48"/>
      <c r="GN26" s="48"/>
      <c r="GO26" s="48"/>
      <c r="GP26" s="48"/>
      <c r="GQ26" s="48"/>
      <c r="GR26" s="48"/>
      <c r="GS26" s="48"/>
      <c r="GT26" s="2"/>
      <c r="GU26" s="2"/>
      <c r="GV26" s="48"/>
      <c r="GW26" s="48"/>
      <c r="GX26" s="48"/>
      <c r="GY26" s="48"/>
      <c r="GZ26" s="48"/>
      <c r="HA26" s="48"/>
      <c r="HB26" s="48"/>
      <c r="HC26" s="48"/>
      <c r="HD26" s="48"/>
      <c r="HE26" s="2"/>
      <c r="HF26" s="2"/>
      <c r="HG26" s="48"/>
      <c r="HH26" s="48"/>
      <c r="HI26" s="48"/>
      <c r="HJ26" s="48"/>
      <c r="HK26" s="48"/>
      <c r="HL26" s="48"/>
      <c r="HM26" s="48"/>
      <c r="HN26" s="48"/>
      <c r="HO26" s="48"/>
      <c r="HP26" s="2"/>
      <c r="HQ26" s="2"/>
      <c r="HR26" s="48"/>
      <c r="HS26" s="48"/>
      <c r="HT26" s="48"/>
      <c r="HU26" s="48"/>
      <c r="HV26" s="48"/>
      <c r="HW26" s="48"/>
      <c r="HX26" s="48"/>
      <c r="HY26" s="48"/>
      <c r="HZ26" s="48"/>
      <c r="IA26" s="2"/>
      <c r="IB26" s="2"/>
      <c r="IC26" s="48"/>
      <c r="ID26" s="48"/>
      <c r="IE26" s="48"/>
      <c r="IF26" s="48"/>
      <c r="IG26" s="48"/>
      <c r="IH26" s="48"/>
      <c r="II26" s="48"/>
      <c r="IJ26" s="48"/>
      <c r="IK26" s="48"/>
      <c r="IL26" s="2"/>
      <c r="IM26" s="2"/>
      <c r="IN26" s="48"/>
    </row>
    <row r="27" spans="1:248" x14ac:dyDescent="0.2">
      <c r="A27" s="2"/>
      <c r="B27" s="48"/>
      <c r="C27" s="48"/>
      <c r="D27" s="48"/>
      <c r="E27" s="48"/>
      <c r="F27" s="48"/>
      <c r="G27" s="48"/>
      <c r="H27" s="59"/>
      <c r="I27" s="48"/>
      <c r="J27" s="48"/>
      <c r="K27" s="48"/>
      <c r="L27" s="48"/>
      <c r="M27" s="48"/>
      <c r="N27" s="48"/>
      <c r="O27" s="2"/>
      <c r="P27" s="2"/>
      <c r="Q27" s="48"/>
      <c r="R27" s="48"/>
      <c r="S27" s="48"/>
      <c r="T27" s="48"/>
      <c r="U27" s="48"/>
      <c r="V27" s="48"/>
      <c r="W27" s="48"/>
      <c r="X27" s="48"/>
      <c r="Y27" s="48"/>
      <c r="Z27" s="2"/>
      <c r="AA27" s="2"/>
      <c r="AB27" s="48"/>
      <c r="AC27" s="48"/>
      <c r="AD27" s="48"/>
      <c r="AE27" s="48"/>
      <c r="AF27" s="48"/>
      <c r="AG27" s="48"/>
      <c r="AH27" s="48"/>
      <c r="AI27" s="48"/>
      <c r="AJ27" s="48"/>
      <c r="AK27" s="2"/>
      <c r="AL27" s="2"/>
      <c r="AM27" s="48"/>
      <c r="AN27" s="48"/>
      <c r="AO27" s="48"/>
      <c r="AP27" s="48"/>
      <c r="AQ27" s="48"/>
      <c r="AR27" s="48"/>
      <c r="AS27" s="48"/>
      <c r="AT27" s="48"/>
      <c r="AU27" s="48"/>
      <c r="AV27" s="2"/>
      <c r="AW27" s="2"/>
      <c r="AX27" s="48"/>
      <c r="AY27" s="48"/>
      <c r="AZ27" s="48"/>
      <c r="BA27" s="48"/>
      <c r="BB27" s="48"/>
      <c r="BC27" s="48"/>
      <c r="BD27" s="48"/>
      <c r="BE27" s="48"/>
      <c r="BF27" s="48"/>
      <c r="BG27" s="2"/>
      <c r="BH27" s="2"/>
      <c r="BI27" s="48"/>
      <c r="BJ27" s="48"/>
      <c r="BK27" s="48"/>
      <c r="BL27" s="48"/>
      <c r="BM27" s="48"/>
      <c r="BN27" s="48"/>
      <c r="BO27" s="48"/>
      <c r="BP27" s="48"/>
      <c r="BQ27" s="48"/>
      <c r="BR27" s="2"/>
      <c r="BS27" s="2"/>
      <c r="BT27" s="48"/>
      <c r="BU27" s="48"/>
      <c r="BV27" s="48"/>
      <c r="BW27" s="48"/>
      <c r="BX27" s="48"/>
      <c r="BY27" s="48"/>
      <c r="BZ27" s="48"/>
      <c r="CA27" s="48"/>
      <c r="CB27" s="48"/>
      <c r="CC27" s="2"/>
      <c r="CD27" s="2"/>
      <c r="CE27" s="48"/>
      <c r="CF27" s="48"/>
      <c r="CG27" s="48"/>
      <c r="CH27" s="48"/>
      <c r="CI27" s="48"/>
      <c r="CJ27" s="48"/>
      <c r="CK27" s="48"/>
      <c r="CL27" s="48"/>
      <c r="CM27" s="48"/>
      <c r="CN27" s="2"/>
      <c r="CO27" s="2"/>
      <c r="CP27" s="48"/>
      <c r="CQ27" s="48"/>
      <c r="CR27" s="48"/>
      <c r="CS27" s="48"/>
      <c r="CT27" s="48"/>
      <c r="CU27" s="48"/>
      <c r="CV27" s="48"/>
      <c r="CW27" s="48"/>
      <c r="CX27" s="48"/>
      <c r="CY27" s="2"/>
      <c r="CZ27" s="2"/>
      <c r="DA27" s="48"/>
      <c r="DB27" s="48"/>
      <c r="DC27" s="48"/>
      <c r="DD27" s="48"/>
      <c r="DE27" s="48"/>
      <c r="DF27" s="48"/>
      <c r="DG27" s="48"/>
      <c r="DH27" s="48"/>
      <c r="DI27" s="48"/>
      <c r="DJ27" s="2"/>
      <c r="DK27" s="2"/>
      <c r="DL27" s="48"/>
      <c r="DM27" s="48"/>
      <c r="DN27" s="48"/>
      <c r="DO27" s="48"/>
      <c r="DP27" s="48"/>
      <c r="DQ27" s="48"/>
      <c r="DR27" s="48"/>
      <c r="DS27" s="48"/>
      <c r="DT27" s="48"/>
      <c r="DU27" s="2"/>
      <c r="DV27" s="2"/>
      <c r="DW27" s="48"/>
      <c r="DX27" s="48"/>
      <c r="DY27" s="48"/>
      <c r="DZ27" s="48"/>
      <c r="EA27" s="48"/>
      <c r="EB27" s="48"/>
      <c r="EC27" s="48"/>
      <c r="ED27" s="48"/>
      <c r="EE27" s="48"/>
      <c r="EF27" s="2"/>
      <c r="EG27" s="2"/>
      <c r="EH27" s="48"/>
      <c r="EI27" s="48"/>
      <c r="EJ27" s="48"/>
      <c r="EK27" s="48"/>
      <c r="EL27" s="48"/>
      <c r="EM27" s="48"/>
      <c r="EN27" s="48"/>
      <c r="EO27" s="48"/>
      <c r="EP27" s="48"/>
      <c r="EQ27" s="2"/>
      <c r="ER27" s="2"/>
      <c r="ES27" s="48"/>
      <c r="ET27" s="48"/>
      <c r="EU27" s="48"/>
      <c r="EV27" s="48"/>
      <c r="EW27" s="48"/>
      <c r="EX27" s="48"/>
      <c r="EY27" s="48"/>
      <c r="EZ27" s="48"/>
      <c r="FA27" s="48"/>
      <c r="FB27" s="2"/>
      <c r="FC27" s="2"/>
      <c r="FD27" s="48"/>
      <c r="FE27" s="48"/>
      <c r="FF27" s="48"/>
      <c r="FG27" s="48"/>
      <c r="FH27" s="48"/>
      <c r="FI27" s="48"/>
      <c r="FJ27" s="48"/>
      <c r="FK27" s="48"/>
      <c r="FL27" s="48"/>
      <c r="FM27" s="2"/>
      <c r="FN27" s="2"/>
      <c r="FO27" s="48"/>
      <c r="FP27" s="48"/>
      <c r="FQ27" s="48"/>
      <c r="FR27" s="48"/>
      <c r="FS27" s="48"/>
      <c r="FT27" s="48"/>
      <c r="FU27" s="48"/>
      <c r="FV27" s="48"/>
      <c r="FW27" s="48"/>
      <c r="FX27" s="2"/>
      <c r="FY27" s="2"/>
      <c r="FZ27" s="48"/>
      <c r="GA27" s="48"/>
      <c r="GB27" s="48"/>
      <c r="GC27" s="48"/>
      <c r="GD27" s="48"/>
      <c r="GE27" s="48"/>
      <c r="GF27" s="48"/>
      <c r="GG27" s="48"/>
      <c r="GH27" s="48"/>
      <c r="GI27" s="2"/>
      <c r="GJ27" s="2"/>
      <c r="GK27" s="48"/>
      <c r="GL27" s="48"/>
      <c r="GM27" s="48"/>
      <c r="GN27" s="48"/>
      <c r="GO27" s="48"/>
      <c r="GP27" s="48"/>
      <c r="GQ27" s="48"/>
      <c r="GR27" s="48"/>
      <c r="GS27" s="48"/>
      <c r="GT27" s="2"/>
      <c r="GU27" s="2"/>
      <c r="GV27" s="48"/>
      <c r="GW27" s="48"/>
      <c r="GX27" s="48"/>
      <c r="GY27" s="48"/>
      <c r="GZ27" s="48"/>
      <c r="HA27" s="48"/>
      <c r="HB27" s="48"/>
      <c r="HC27" s="48"/>
      <c r="HD27" s="48"/>
      <c r="HE27" s="2"/>
      <c r="HF27" s="2"/>
      <c r="HG27" s="48"/>
      <c r="HH27" s="48"/>
      <c r="HI27" s="48"/>
      <c r="HJ27" s="48"/>
      <c r="HK27" s="48"/>
      <c r="HL27" s="48"/>
      <c r="HM27" s="48"/>
      <c r="HN27" s="48"/>
      <c r="HO27" s="48"/>
      <c r="HP27" s="2"/>
      <c r="HQ27" s="2"/>
      <c r="HR27" s="48"/>
      <c r="HS27" s="48"/>
      <c r="HT27" s="48"/>
      <c r="HU27" s="48"/>
      <c r="HV27" s="48"/>
      <c r="HW27" s="48"/>
      <c r="HX27" s="48"/>
      <c r="HY27" s="48"/>
      <c r="HZ27" s="48"/>
      <c r="IA27" s="2"/>
      <c r="IB27" s="2"/>
      <c r="IC27" s="48"/>
      <c r="ID27" s="48"/>
      <c r="IE27" s="48"/>
      <c r="IF27" s="48"/>
      <c r="IG27" s="48"/>
      <c r="IH27" s="48"/>
      <c r="II27" s="48"/>
      <c r="IJ27" s="48"/>
      <c r="IK27" s="48"/>
      <c r="IL27" s="2"/>
      <c r="IM27" s="2"/>
      <c r="IN27" s="48"/>
    </row>
    <row r="28" spans="1:248" ht="17.45" customHeight="1" x14ac:dyDescent="0.2">
      <c r="A28" s="2"/>
      <c r="B28" s="48"/>
      <c r="C28" s="84" t="s">
        <v>44</v>
      </c>
      <c r="D28" s="48"/>
      <c r="E28" s="84"/>
      <c r="F28" s="48"/>
      <c r="G28" s="49">
        <f>+D25+G25</f>
        <v>37770</v>
      </c>
      <c r="H28" s="59"/>
      <c r="I28" s="48"/>
      <c r="J28" s="48"/>
      <c r="K28" s="48"/>
      <c r="L28" s="48"/>
      <c r="M28" s="48"/>
      <c r="N28" s="48"/>
      <c r="O28" s="2"/>
      <c r="P28" s="2"/>
      <c r="Q28" s="48"/>
      <c r="R28" s="48"/>
      <c r="S28" s="48"/>
      <c r="T28" s="48"/>
      <c r="U28" s="48"/>
      <c r="V28" s="48"/>
      <c r="W28" s="48"/>
      <c r="X28" s="48"/>
      <c r="Y28" s="48"/>
      <c r="Z28" s="2"/>
      <c r="AA28" s="2"/>
      <c r="AB28" s="48"/>
      <c r="AC28" s="48"/>
      <c r="AD28" s="48"/>
      <c r="AE28" s="48"/>
      <c r="AF28" s="48"/>
      <c r="AG28" s="48"/>
      <c r="AH28" s="48"/>
      <c r="AI28" s="48"/>
      <c r="AJ28" s="48"/>
      <c r="AK28" s="2"/>
      <c r="AL28" s="2"/>
      <c r="AM28" s="48"/>
      <c r="AN28" s="48"/>
      <c r="AO28" s="48"/>
      <c r="AP28" s="48"/>
      <c r="AQ28" s="48"/>
      <c r="AR28" s="48"/>
      <c r="AS28" s="48"/>
      <c r="AT28" s="48"/>
      <c r="AU28" s="48"/>
      <c r="AV28" s="2"/>
      <c r="AW28" s="2"/>
      <c r="AX28" s="48"/>
      <c r="AY28" s="48"/>
      <c r="AZ28" s="48"/>
      <c r="BA28" s="48"/>
      <c r="BB28" s="48"/>
      <c r="BC28" s="48"/>
      <c r="BD28" s="48"/>
      <c r="BE28" s="48"/>
      <c r="BF28" s="48"/>
      <c r="BG28" s="2"/>
      <c r="BH28" s="2"/>
      <c r="BI28" s="48"/>
      <c r="BJ28" s="48"/>
      <c r="BK28" s="48"/>
      <c r="BL28" s="48"/>
      <c r="BM28" s="48"/>
      <c r="BN28" s="48"/>
      <c r="BO28" s="48"/>
      <c r="BP28" s="48"/>
      <c r="BQ28" s="48"/>
      <c r="BR28" s="2"/>
      <c r="BS28" s="2"/>
      <c r="BT28" s="48"/>
      <c r="BU28" s="48"/>
      <c r="BV28" s="48"/>
      <c r="BW28" s="48"/>
      <c r="BX28" s="48"/>
      <c r="BY28" s="48"/>
      <c r="BZ28" s="48"/>
      <c r="CA28" s="48"/>
      <c r="CB28" s="48"/>
      <c r="CC28" s="2"/>
      <c r="CD28" s="2"/>
      <c r="CE28" s="48"/>
      <c r="CF28" s="48"/>
      <c r="CG28" s="48"/>
      <c r="CH28" s="48"/>
      <c r="CI28" s="48"/>
      <c r="CJ28" s="48"/>
      <c r="CK28" s="48"/>
      <c r="CL28" s="48"/>
      <c r="CM28" s="48"/>
      <c r="CN28" s="2"/>
      <c r="CO28" s="2"/>
      <c r="CP28" s="48"/>
      <c r="CQ28" s="48"/>
      <c r="CR28" s="48"/>
      <c r="CS28" s="48"/>
      <c r="CT28" s="48"/>
      <c r="CU28" s="48"/>
      <c r="CV28" s="48"/>
      <c r="CW28" s="48"/>
      <c r="CX28" s="48"/>
      <c r="CY28" s="2"/>
      <c r="CZ28" s="2"/>
      <c r="DA28" s="48"/>
      <c r="DB28" s="48"/>
      <c r="DC28" s="48"/>
      <c r="DD28" s="48"/>
      <c r="DE28" s="48"/>
      <c r="DF28" s="48"/>
      <c r="DG28" s="48"/>
      <c r="DH28" s="48"/>
      <c r="DI28" s="48"/>
      <c r="DJ28" s="2"/>
      <c r="DK28" s="2"/>
      <c r="DL28" s="48"/>
      <c r="DM28" s="48"/>
      <c r="DN28" s="48"/>
      <c r="DO28" s="48"/>
      <c r="DP28" s="48"/>
      <c r="DQ28" s="48"/>
      <c r="DR28" s="48"/>
      <c r="DS28" s="48"/>
      <c r="DT28" s="48"/>
      <c r="DU28" s="2"/>
      <c r="DV28" s="2"/>
      <c r="DW28" s="48"/>
      <c r="DX28" s="48"/>
      <c r="DY28" s="48"/>
      <c r="DZ28" s="48"/>
      <c r="EA28" s="48"/>
      <c r="EB28" s="48"/>
      <c r="EC28" s="48"/>
      <c r="ED28" s="48"/>
      <c r="EE28" s="48"/>
      <c r="EF28" s="2"/>
      <c r="EG28" s="2"/>
      <c r="EH28" s="48"/>
      <c r="EI28" s="48"/>
      <c r="EJ28" s="48"/>
      <c r="EK28" s="48"/>
      <c r="EL28" s="48"/>
      <c r="EM28" s="48"/>
      <c r="EN28" s="48"/>
      <c r="EO28" s="48"/>
      <c r="EP28" s="48"/>
      <c r="EQ28" s="2"/>
      <c r="ER28" s="2"/>
      <c r="ES28" s="48"/>
      <c r="ET28" s="48"/>
      <c r="EU28" s="48"/>
      <c r="EV28" s="48"/>
      <c r="EW28" s="48"/>
      <c r="EX28" s="48"/>
      <c r="EY28" s="48"/>
      <c r="EZ28" s="48"/>
      <c r="FA28" s="48"/>
      <c r="FB28" s="2"/>
      <c r="FC28" s="2"/>
      <c r="FD28" s="48"/>
      <c r="FE28" s="48"/>
      <c r="FF28" s="48"/>
      <c r="FG28" s="48"/>
      <c r="FH28" s="48"/>
      <c r="FI28" s="48"/>
      <c r="FJ28" s="48"/>
      <c r="FK28" s="48"/>
      <c r="FL28" s="48"/>
      <c r="FM28" s="2"/>
      <c r="FN28" s="2"/>
      <c r="FO28" s="48"/>
      <c r="FP28" s="48"/>
      <c r="FQ28" s="48"/>
      <c r="FR28" s="48"/>
      <c r="FS28" s="48"/>
      <c r="FT28" s="48"/>
      <c r="FU28" s="48"/>
      <c r="FV28" s="48"/>
      <c r="FW28" s="48"/>
      <c r="FX28" s="2"/>
      <c r="FY28" s="2"/>
      <c r="FZ28" s="48"/>
      <c r="GA28" s="48"/>
      <c r="GB28" s="48"/>
      <c r="GC28" s="48"/>
      <c r="GD28" s="48"/>
      <c r="GE28" s="48"/>
      <c r="GF28" s="48"/>
      <c r="GG28" s="48"/>
      <c r="GH28" s="48"/>
      <c r="GI28" s="2"/>
      <c r="GJ28" s="2"/>
      <c r="GK28" s="48"/>
      <c r="GL28" s="48"/>
      <c r="GM28" s="48"/>
      <c r="GN28" s="48"/>
      <c r="GO28" s="48"/>
      <c r="GP28" s="48"/>
      <c r="GQ28" s="48"/>
      <c r="GR28" s="48"/>
      <c r="GS28" s="48"/>
      <c r="GT28" s="2"/>
      <c r="GU28" s="2"/>
      <c r="GV28" s="48"/>
      <c r="GW28" s="48"/>
      <c r="GX28" s="48"/>
      <c r="GY28" s="48"/>
      <c r="GZ28" s="48"/>
      <c r="HA28" s="48"/>
      <c r="HB28" s="48"/>
      <c r="HC28" s="48"/>
      <c r="HD28" s="48"/>
      <c r="HE28" s="2"/>
      <c r="HF28" s="2"/>
      <c r="HG28" s="48"/>
      <c r="HH28" s="48"/>
      <c r="HI28" s="48"/>
      <c r="HJ28" s="48"/>
      <c r="HK28" s="48"/>
      <c r="HL28" s="48"/>
      <c r="HM28" s="48"/>
      <c r="HN28" s="48"/>
      <c r="HO28" s="48"/>
      <c r="HP28" s="2"/>
      <c r="HQ28" s="2"/>
      <c r="HR28" s="48"/>
      <c r="HS28" s="48"/>
      <c r="HT28" s="48"/>
      <c r="HU28" s="48"/>
      <c r="HV28" s="48"/>
      <c r="HW28" s="48"/>
      <c r="HX28" s="48"/>
      <c r="HY28" s="48"/>
      <c r="HZ28" s="48"/>
      <c r="IA28" s="2"/>
      <c r="IB28" s="2"/>
      <c r="IC28" s="48"/>
      <c r="ID28" s="48"/>
      <c r="IE28" s="48"/>
      <c r="IF28" s="48"/>
      <c r="IG28" s="48"/>
      <c r="IH28" s="48"/>
      <c r="II28" s="48"/>
      <c r="IJ28" s="48"/>
      <c r="IK28" s="48"/>
      <c r="IL28" s="2"/>
      <c r="IM28" s="2"/>
      <c r="IN28" s="48"/>
    </row>
    <row r="29" spans="1:248" x14ac:dyDescent="0.2">
      <c r="A29" s="2"/>
      <c r="B29" s="48"/>
      <c r="C29" s="48"/>
      <c r="D29" s="48"/>
      <c r="E29" s="84"/>
      <c r="F29" s="48"/>
      <c r="G29" s="48"/>
      <c r="H29" s="59"/>
      <c r="I29" s="48"/>
      <c r="J29" s="48"/>
      <c r="K29" s="48"/>
      <c r="L29" s="48"/>
      <c r="M29" s="48"/>
      <c r="N29" s="48"/>
      <c r="O29" s="2"/>
      <c r="P29" s="2"/>
      <c r="Q29" s="48"/>
      <c r="R29" s="48"/>
      <c r="S29" s="48"/>
      <c r="T29" s="48"/>
      <c r="U29" s="48"/>
      <c r="V29" s="48"/>
      <c r="W29" s="48"/>
      <c r="X29" s="48"/>
      <c r="Y29" s="48"/>
      <c r="Z29" s="2"/>
      <c r="AA29" s="2"/>
      <c r="AB29" s="48"/>
      <c r="AC29" s="48"/>
      <c r="AD29" s="48"/>
      <c r="AE29" s="48"/>
      <c r="AF29" s="48"/>
      <c r="AG29" s="48"/>
      <c r="AH29" s="48"/>
      <c r="AI29" s="48"/>
      <c r="AJ29" s="48"/>
      <c r="AK29" s="2"/>
      <c r="AL29" s="2"/>
      <c r="AM29" s="48"/>
      <c r="AN29" s="48"/>
      <c r="AO29" s="48"/>
      <c r="AP29" s="48"/>
      <c r="AQ29" s="48"/>
      <c r="AR29" s="48"/>
      <c r="AS29" s="48"/>
      <c r="AT29" s="48"/>
      <c r="AU29" s="48"/>
      <c r="AV29" s="2"/>
      <c r="AW29" s="2"/>
      <c r="AX29" s="48"/>
      <c r="AY29" s="48"/>
      <c r="AZ29" s="48"/>
      <c r="BA29" s="48"/>
      <c r="BB29" s="48"/>
      <c r="BC29" s="48"/>
      <c r="BD29" s="48"/>
      <c r="BE29" s="48"/>
      <c r="BF29" s="48"/>
      <c r="BG29" s="2"/>
      <c r="BH29" s="2"/>
      <c r="BI29" s="48"/>
      <c r="BJ29" s="48"/>
      <c r="BK29" s="48"/>
      <c r="BL29" s="48"/>
      <c r="BM29" s="48"/>
      <c r="BN29" s="48"/>
      <c r="BO29" s="48"/>
      <c r="BP29" s="48"/>
      <c r="BQ29" s="48"/>
      <c r="BR29" s="2"/>
      <c r="BS29" s="2"/>
      <c r="BT29" s="48"/>
      <c r="BU29" s="48"/>
      <c r="BV29" s="48"/>
      <c r="BW29" s="48"/>
      <c r="BX29" s="48"/>
      <c r="BY29" s="48"/>
      <c r="BZ29" s="48"/>
      <c r="CA29" s="48"/>
      <c r="CB29" s="48"/>
      <c r="CC29" s="2"/>
      <c r="CD29" s="2"/>
      <c r="CE29" s="48"/>
      <c r="CF29" s="48"/>
      <c r="CG29" s="48"/>
      <c r="CH29" s="48"/>
      <c r="CI29" s="48"/>
      <c r="CJ29" s="48"/>
      <c r="CK29" s="48"/>
      <c r="CL29" s="48"/>
      <c r="CM29" s="48"/>
      <c r="CN29" s="2"/>
      <c r="CO29" s="2"/>
      <c r="CP29" s="48"/>
      <c r="CQ29" s="48"/>
      <c r="CR29" s="48"/>
      <c r="CS29" s="48"/>
      <c r="CT29" s="48"/>
      <c r="CU29" s="48"/>
      <c r="CV29" s="48"/>
      <c r="CW29" s="48"/>
      <c r="CX29" s="48"/>
      <c r="CY29" s="2"/>
      <c r="CZ29" s="2"/>
      <c r="DA29" s="48"/>
      <c r="DB29" s="48"/>
      <c r="DC29" s="48"/>
      <c r="DD29" s="48"/>
      <c r="DE29" s="48"/>
      <c r="DF29" s="48"/>
      <c r="DG29" s="48"/>
      <c r="DH29" s="48"/>
      <c r="DI29" s="48"/>
      <c r="DJ29" s="2"/>
      <c r="DK29" s="2"/>
      <c r="DL29" s="48"/>
      <c r="DM29" s="48"/>
      <c r="DN29" s="48"/>
      <c r="DO29" s="48"/>
      <c r="DP29" s="48"/>
      <c r="DQ29" s="48"/>
      <c r="DR29" s="48"/>
      <c r="DS29" s="48"/>
      <c r="DT29" s="48"/>
      <c r="DU29" s="2"/>
      <c r="DV29" s="2"/>
      <c r="DW29" s="48"/>
      <c r="DX29" s="48"/>
      <c r="DY29" s="48"/>
      <c r="DZ29" s="48"/>
      <c r="EA29" s="48"/>
      <c r="EB29" s="48"/>
      <c r="EC29" s="48"/>
      <c r="ED29" s="48"/>
      <c r="EE29" s="48"/>
      <c r="EF29" s="2"/>
      <c r="EG29" s="2"/>
      <c r="EH29" s="48"/>
      <c r="EI29" s="48"/>
      <c r="EJ29" s="48"/>
      <c r="EK29" s="48"/>
      <c r="EL29" s="48"/>
      <c r="EM29" s="48"/>
      <c r="EN29" s="48"/>
      <c r="EO29" s="48"/>
      <c r="EP29" s="48"/>
      <c r="EQ29" s="2"/>
      <c r="ER29" s="2"/>
      <c r="ES29" s="48"/>
      <c r="ET29" s="48"/>
      <c r="EU29" s="48"/>
      <c r="EV29" s="48"/>
      <c r="EW29" s="48"/>
      <c r="EX29" s="48"/>
      <c r="EY29" s="48"/>
      <c r="EZ29" s="48"/>
      <c r="FA29" s="48"/>
      <c r="FB29" s="2"/>
      <c r="FC29" s="2"/>
      <c r="FD29" s="48"/>
      <c r="FE29" s="48"/>
      <c r="FF29" s="48"/>
      <c r="FG29" s="48"/>
      <c r="FH29" s="48"/>
      <c r="FI29" s="48"/>
      <c r="FJ29" s="48"/>
      <c r="FK29" s="48"/>
      <c r="FL29" s="48"/>
      <c r="FM29" s="2"/>
      <c r="FN29" s="2"/>
      <c r="FO29" s="48"/>
      <c r="FP29" s="48"/>
      <c r="FQ29" s="48"/>
      <c r="FR29" s="48"/>
      <c r="FS29" s="48"/>
      <c r="FT29" s="48"/>
      <c r="FU29" s="48"/>
      <c r="FV29" s="48"/>
      <c r="FW29" s="48"/>
      <c r="FX29" s="2"/>
      <c r="FY29" s="2"/>
      <c r="FZ29" s="48"/>
      <c r="GA29" s="48"/>
      <c r="GB29" s="48"/>
      <c r="GC29" s="48"/>
      <c r="GD29" s="48"/>
      <c r="GE29" s="48"/>
      <c r="GF29" s="48"/>
      <c r="GG29" s="48"/>
      <c r="GH29" s="48"/>
      <c r="GI29" s="2"/>
      <c r="GJ29" s="2"/>
      <c r="GK29" s="48"/>
      <c r="GL29" s="48"/>
      <c r="GM29" s="48"/>
      <c r="GN29" s="48"/>
      <c r="GO29" s="48"/>
      <c r="GP29" s="48"/>
      <c r="GQ29" s="48"/>
      <c r="GR29" s="48"/>
      <c r="GS29" s="48"/>
      <c r="GT29" s="2"/>
      <c r="GU29" s="2"/>
      <c r="GV29" s="48"/>
      <c r="GW29" s="48"/>
      <c r="GX29" s="48"/>
      <c r="GY29" s="48"/>
      <c r="GZ29" s="48"/>
      <c r="HA29" s="48"/>
      <c r="HB29" s="48"/>
      <c r="HC29" s="48"/>
      <c r="HD29" s="48"/>
      <c r="HE29" s="2"/>
      <c r="HF29" s="2"/>
      <c r="HG29" s="48"/>
      <c r="HH29" s="48"/>
      <c r="HI29" s="48"/>
      <c r="HJ29" s="48"/>
      <c r="HK29" s="48"/>
      <c r="HL29" s="48"/>
      <c r="HM29" s="48"/>
      <c r="HN29" s="48"/>
      <c r="HO29" s="48"/>
      <c r="HP29" s="2"/>
      <c r="HQ29" s="2"/>
      <c r="HR29" s="48"/>
      <c r="HS29" s="48"/>
      <c r="HT29" s="48"/>
      <c r="HU29" s="48"/>
      <c r="HV29" s="48"/>
      <c r="HW29" s="48"/>
      <c r="HX29" s="48"/>
      <c r="HY29" s="48"/>
      <c r="HZ29" s="48"/>
      <c r="IA29" s="2"/>
      <c r="IB29" s="2"/>
      <c r="IC29" s="48"/>
      <c r="ID29" s="48"/>
      <c r="IE29" s="48"/>
      <c r="IF29" s="48"/>
      <c r="IG29" s="48"/>
      <c r="IH29" s="48"/>
      <c r="II29" s="48"/>
      <c r="IJ29" s="48"/>
      <c r="IK29" s="48"/>
      <c r="IL29" s="2"/>
      <c r="IM29" s="2"/>
      <c r="IN29" s="48"/>
    </row>
    <row r="33" s="3" customFormat="1" x14ac:dyDescent="0.2"/>
    <row r="34" s="3" customFormat="1" ht="24.95" customHeight="1" x14ac:dyDescent="0.2"/>
    <row r="35" s="3" customFormat="1" x14ac:dyDescent="0.2"/>
    <row r="36" s="3" customFormat="1" ht="20.100000000000001" customHeight="1" x14ac:dyDescent="0.2"/>
    <row r="37" s="3" customFormat="1" ht="17.100000000000001" customHeight="1" x14ac:dyDescent="0.2"/>
    <row r="38" s="3" customFormat="1" x14ac:dyDescent="0.2"/>
    <row r="39" s="3" customFormat="1" x14ac:dyDescent="0.2"/>
    <row r="4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ht="15.75" customHeight="1" x14ac:dyDescent="0.2"/>
    <row r="57" s="3" customFormat="1" ht="15.75" customHeight="1" x14ac:dyDescent="0.2"/>
    <row r="58" ht="12" customHeight="1" x14ac:dyDescent="0.2"/>
    <row r="59" s="83" customFormat="1" x14ac:dyDescent="0.2"/>
    <row r="60" s="3" customFormat="1" x14ac:dyDescent="0.2"/>
    <row r="61" s="3" customFormat="1" x14ac:dyDescent="0.2"/>
  </sheetData>
  <mergeCells count="3">
    <mergeCell ref="A2:H2"/>
    <mergeCell ref="G4:H4"/>
    <mergeCell ref="F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workbookViewId="0">
      <selection activeCell="F7" sqref="F7"/>
    </sheetView>
  </sheetViews>
  <sheetFormatPr baseColWidth="10" defaultColWidth="11.5703125" defaultRowHeight="12.75" x14ac:dyDescent="0.2"/>
  <cols>
    <col min="1" max="1" width="47.7109375" style="3" customWidth="1"/>
    <col min="2" max="2" width="8.7109375" style="3" customWidth="1"/>
    <col min="3" max="3" width="6.28515625" style="3" customWidth="1"/>
    <col min="4" max="4" width="7.28515625" style="3" customWidth="1"/>
    <col min="5" max="5" width="6.5703125" style="3" customWidth="1"/>
    <col min="6" max="8" width="7.28515625" style="3" customWidth="1"/>
    <col min="9" max="256" width="11.5703125" style="3"/>
    <col min="257" max="257" width="47.7109375" style="3" customWidth="1"/>
    <col min="258" max="258" width="8.7109375" style="3" customWidth="1"/>
    <col min="259" max="259" width="6.28515625" style="3" customWidth="1"/>
    <col min="260" max="260" width="7.28515625" style="3" customWidth="1"/>
    <col min="261" max="261" width="6.5703125" style="3" customWidth="1"/>
    <col min="262" max="264" width="7.28515625" style="3" customWidth="1"/>
    <col min="265" max="512" width="11.5703125" style="3"/>
    <col min="513" max="513" width="47.7109375" style="3" customWidth="1"/>
    <col min="514" max="514" width="8.7109375" style="3" customWidth="1"/>
    <col min="515" max="515" width="6.28515625" style="3" customWidth="1"/>
    <col min="516" max="516" width="7.28515625" style="3" customWidth="1"/>
    <col min="517" max="517" width="6.5703125" style="3" customWidth="1"/>
    <col min="518" max="520" width="7.28515625" style="3" customWidth="1"/>
    <col min="521" max="768" width="11.5703125" style="3"/>
    <col min="769" max="769" width="47.7109375" style="3" customWidth="1"/>
    <col min="770" max="770" width="8.7109375" style="3" customWidth="1"/>
    <col min="771" max="771" width="6.28515625" style="3" customWidth="1"/>
    <col min="772" max="772" width="7.28515625" style="3" customWidth="1"/>
    <col min="773" max="773" width="6.5703125" style="3" customWidth="1"/>
    <col min="774" max="776" width="7.28515625" style="3" customWidth="1"/>
    <col min="777" max="1024" width="11.5703125" style="3"/>
    <col min="1025" max="1025" width="47.7109375" style="3" customWidth="1"/>
    <col min="1026" max="1026" width="8.7109375" style="3" customWidth="1"/>
    <col min="1027" max="1027" width="6.28515625" style="3" customWidth="1"/>
    <col min="1028" max="1028" width="7.28515625" style="3" customWidth="1"/>
    <col min="1029" max="1029" width="6.5703125" style="3" customWidth="1"/>
    <col min="1030" max="1032" width="7.28515625" style="3" customWidth="1"/>
    <col min="1033" max="1280" width="11.5703125" style="3"/>
    <col min="1281" max="1281" width="47.7109375" style="3" customWidth="1"/>
    <col min="1282" max="1282" width="8.7109375" style="3" customWidth="1"/>
    <col min="1283" max="1283" width="6.28515625" style="3" customWidth="1"/>
    <col min="1284" max="1284" width="7.28515625" style="3" customWidth="1"/>
    <col min="1285" max="1285" width="6.5703125" style="3" customWidth="1"/>
    <col min="1286" max="1288" width="7.28515625" style="3" customWidth="1"/>
    <col min="1289" max="1536" width="11.5703125" style="3"/>
    <col min="1537" max="1537" width="47.7109375" style="3" customWidth="1"/>
    <col min="1538" max="1538" width="8.7109375" style="3" customWidth="1"/>
    <col min="1539" max="1539" width="6.28515625" style="3" customWidth="1"/>
    <col min="1540" max="1540" width="7.28515625" style="3" customWidth="1"/>
    <col min="1541" max="1541" width="6.5703125" style="3" customWidth="1"/>
    <col min="1542" max="1544" width="7.28515625" style="3" customWidth="1"/>
    <col min="1545" max="1792" width="11.5703125" style="3"/>
    <col min="1793" max="1793" width="47.7109375" style="3" customWidth="1"/>
    <col min="1794" max="1794" width="8.7109375" style="3" customWidth="1"/>
    <col min="1795" max="1795" width="6.28515625" style="3" customWidth="1"/>
    <col min="1796" max="1796" width="7.28515625" style="3" customWidth="1"/>
    <col min="1797" max="1797" width="6.5703125" style="3" customWidth="1"/>
    <col min="1798" max="1800" width="7.28515625" style="3" customWidth="1"/>
    <col min="1801" max="2048" width="11.5703125" style="3"/>
    <col min="2049" max="2049" width="47.7109375" style="3" customWidth="1"/>
    <col min="2050" max="2050" width="8.7109375" style="3" customWidth="1"/>
    <col min="2051" max="2051" width="6.28515625" style="3" customWidth="1"/>
    <col min="2052" max="2052" width="7.28515625" style="3" customWidth="1"/>
    <col min="2053" max="2053" width="6.5703125" style="3" customWidth="1"/>
    <col min="2054" max="2056" width="7.28515625" style="3" customWidth="1"/>
    <col min="2057" max="2304" width="11.5703125" style="3"/>
    <col min="2305" max="2305" width="47.7109375" style="3" customWidth="1"/>
    <col min="2306" max="2306" width="8.7109375" style="3" customWidth="1"/>
    <col min="2307" max="2307" width="6.28515625" style="3" customWidth="1"/>
    <col min="2308" max="2308" width="7.28515625" style="3" customWidth="1"/>
    <col min="2309" max="2309" width="6.5703125" style="3" customWidth="1"/>
    <col min="2310" max="2312" width="7.28515625" style="3" customWidth="1"/>
    <col min="2313" max="2560" width="11.5703125" style="3"/>
    <col min="2561" max="2561" width="47.7109375" style="3" customWidth="1"/>
    <col min="2562" max="2562" width="8.7109375" style="3" customWidth="1"/>
    <col min="2563" max="2563" width="6.28515625" style="3" customWidth="1"/>
    <col min="2564" max="2564" width="7.28515625" style="3" customWidth="1"/>
    <col min="2565" max="2565" width="6.5703125" style="3" customWidth="1"/>
    <col min="2566" max="2568" width="7.28515625" style="3" customWidth="1"/>
    <col min="2569" max="2816" width="11.5703125" style="3"/>
    <col min="2817" max="2817" width="47.7109375" style="3" customWidth="1"/>
    <col min="2818" max="2818" width="8.7109375" style="3" customWidth="1"/>
    <col min="2819" max="2819" width="6.28515625" style="3" customWidth="1"/>
    <col min="2820" max="2820" width="7.28515625" style="3" customWidth="1"/>
    <col min="2821" max="2821" width="6.5703125" style="3" customWidth="1"/>
    <col min="2822" max="2824" width="7.28515625" style="3" customWidth="1"/>
    <col min="2825" max="3072" width="11.5703125" style="3"/>
    <col min="3073" max="3073" width="47.7109375" style="3" customWidth="1"/>
    <col min="3074" max="3074" width="8.7109375" style="3" customWidth="1"/>
    <col min="3075" max="3075" width="6.28515625" style="3" customWidth="1"/>
    <col min="3076" max="3076" width="7.28515625" style="3" customWidth="1"/>
    <col min="3077" max="3077" width="6.5703125" style="3" customWidth="1"/>
    <col min="3078" max="3080" width="7.28515625" style="3" customWidth="1"/>
    <col min="3081" max="3328" width="11.5703125" style="3"/>
    <col min="3329" max="3329" width="47.7109375" style="3" customWidth="1"/>
    <col min="3330" max="3330" width="8.7109375" style="3" customWidth="1"/>
    <col min="3331" max="3331" width="6.28515625" style="3" customWidth="1"/>
    <col min="3332" max="3332" width="7.28515625" style="3" customWidth="1"/>
    <col min="3333" max="3333" width="6.5703125" style="3" customWidth="1"/>
    <col min="3334" max="3336" width="7.28515625" style="3" customWidth="1"/>
    <col min="3337" max="3584" width="11.5703125" style="3"/>
    <col min="3585" max="3585" width="47.7109375" style="3" customWidth="1"/>
    <col min="3586" max="3586" width="8.7109375" style="3" customWidth="1"/>
    <col min="3587" max="3587" width="6.28515625" style="3" customWidth="1"/>
    <col min="3588" max="3588" width="7.28515625" style="3" customWidth="1"/>
    <col min="3589" max="3589" width="6.5703125" style="3" customWidth="1"/>
    <col min="3590" max="3592" width="7.28515625" style="3" customWidth="1"/>
    <col min="3593" max="3840" width="11.5703125" style="3"/>
    <col min="3841" max="3841" width="47.7109375" style="3" customWidth="1"/>
    <col min="3842" max="3842" width="8.7109375" style="3" customWidth="1"/>
    <col min="3843" max="3843" width="6.28515625" style="3" customWidth="1"/>
    <col min="3844" max="3844" width="7.28515625" style="3" customWidth="1"/>
    <col min="3845" max="3845" width="6.5703125" style="3" customWidth="1"/>
    <col min="3846" max="3848" width="7.28515625" style="3" customWidth="1"/>
    <col min="3849" max="4096" width="11.5703125" style="3"/>
    <col min="4097" max="4097" width="47.7109375" style="3" customWidth="1"/>
    <col min="4098" max="4098" width="8.7109375" style="3" customWidth="1"/>
    <col min="4099" max="4099" width="6.28515625" style="3" customWidth="1"/>
    <col min="4100" max="4100" width="7.28515625" style="3" customWidth="1"/>
    <col min="4101" max="4101" width="6.5703125" style="3" customWidth="1"/>
    <col min="4102" max="4104" width="7.28515625" style="3" customWidth="1"/>
    <col min="4105" max="4352" width="11.5703125" style="3"/>
    <col min="4353" max="4353" width="47.7109375" style="3" customWidth="1"/>
    <col min="4354" max="4354" width="8.7109375" style="3" customWidth="1"/>
    <col min="4355" max="4355" width="6.28515625" style="3" customWidth="1"/>
    <col min="4356" max="4356" width="7.28515625" style="3" customWidth="1"/>
    <col min="4357" max="4357" width="6.5703125" style="3" customWidth="1"/>
    <col min="4358" max="4360" width="7.28515625" style="3" customWidth="1"/>
    <col min="4361" max="4608" width="11.5703125" style="3"/>
    <col min="4609" max="4609" width="47.7109375" style="3" customWidth="1"/>
    <col min="4610" max="4610" width="8.7109375" style="3" customWidth="1"/>
    <col min="4611" max="4611" width="6.28515625" style="3" customWidth="1"/>
    <col min="4612" max="4612" width="7.28515625" style="3" customWidth="1"/>
    <col min="4613" max="4613" width="6.5703125" style="3" customWidth="1"/>
    <col min="4614" max="4616" width="7.28515625" style="3" customWidth="1"/>
    <col min="4617" max="4864" width="11.5703125" style="3"/>
    <col min="4865" max="4865" width="47.7109375" style="3" customWidth="1"/>
    <col min="4866" max="4866" width="8.7109375" style="3" customWidth="1"/>
    <col min="4867" max="4867" width="6.28515625" style="3" customWidth="1"/>
    <col min="4868" max="4868" width="7.28515625" style="3" customWidth="1"/>
    <col min="4869" max="4869" width="6.5703125" style="3" customWidth="1"/>
    <col min="4870" max="4872" width="7.28515625" style="3" customWidth="1"/>
    <col min="4873" max="5120" width="11.5703125" style="3"/>
    <col min="5121" max="5121" width="47.7109375" style="3" customWidth="1"/>
    <col min="5122" max="5122" width="8.7109375" style="3" customWidth="1"/>
    <col min="5123" max="5123" width="6.28515625" style="3" customWidth="1"/>
    <col min="5124" max="5124" width="7.28515625" style="3" customWidth="1"/>
    <col min="5125" max="5125" width="6.5703125" style="3" customWidth="1"/>
    <col min="5126" max="5128" width="7.28515625" style="3" customWidth="1"/>
    <col min="5129" max="5376" width="11.5703125" style="3"/>
    <col min="5377" max="5377" width="47.7109375" style="3" customWidth="1"/>
    <col min="5378" max="5378" width="8.7109375" style="3" customWidth="1"/>
    <col min="5379" max="5379" width="6.28515625" style="3" customWidth="1"/>
    <col min="5380" max="5380" width="7.28515625" style="3" customWidth="1"/>
    <col min="5381" max="5381" width="6.5703125" style="3" customWidth="1"/>
    <col min="5382" max="5384" width="7.28515625" style="3" customWidth="1"/>
    <col min="5385" max="5632" width="11.5703125" style="3"/>
    <col min="5633" max="5633" width="47.7109375" style="3" customWidth="1"/>
    <col min="5634" max="5634" width="8.7109375" style="3" customWidth="1"/>
    <col min="5635" max="5635" width="6.28515625" style="3" customWidth="1"/>
    <col min="5636" max="5636" width="7.28515625" style="3" customWidth="1"/>
    <col min="5637" max="5637" width="6.5703125" style="3" customWidth="1"/>
    <col min="5638" max="5640" width="7.28515625" style="3" customWidth="1"/>
    <col min="5641" max="5888" width="11.5703125" style="3"/>
    <col min="5889" max="5889" width="47.7109375" style="3" customWidth="1"/>
    <col min="5890" max="5890" width="8.7109375" style="3" customWidth="1"/>
    <col min="5891" max="5891" width="6.28515625" style="3" customWidth="1"/>
    <col min="5892" max="5892" width="7.28515625" style="3" customWidth="1"/>
    <col min="5893" max="5893" width="6.5703125" style="3" customWidth="1"/>
    <col min="5894" max="5896" width="7.28515625" style="3" customWidth="1"/>
    <col min="5897" max="6144" width="11.5703125" style="3"/>
    <col min="6145" max="6145" width="47.7109375" style="3" customWidth="1"/>
    <col min="6146" max="6146" width="8.7109375" style="3" customWidth="1"/>
    <col min="6147" max="6147" width="6.28515625" style="3" customWidth="1"/>
    <col min="6148" max="6148" width="7.28515625" style="3" customWidth="1"/>
    <col min="6149" max="6149" width="6.5703125" style="3" customWidth="1"/>
    <col min="6150" max="6152" width="7.28515625" style="3" customWidth="1"/>
    <col min="6153" max="6400" width="11.5703125" style="3"/>
    <col min="6401" max="6401" width="47.7109375" style="3" customWidth="1"/>
    <col min="6402" max="6402" width="8.7109375" style="3" customWidth="1"/>
    <col min="6403" max="6403" width="6.28515625" style="3" customWidth="1"/>
    <col min="6404" max="6404" width="7.28515625" style="3" customWidth="1"/>
    <col min="6405" max="6405" width="6.5703125" style="3" customWidth="1"/>
    <col min="6406" max="6408" width="7.28515625" style="3" customWidth="1"/>
    <col min="6409" max="6656" width="11.5703125" style="3"/>
    <col min="6657" max="6657" width="47.7109375" style="3" customWidth="1"/>
    <col min="6658" max="6658" width="8.7109375" style="3" customWidth="1"/>
    <col min="6659" max="6659" width="6.28515625" style="3" customWidth="1"/>
    <col min="6660" max="6660" width="7.28515625" style="3" customWidth="1"/>
    <col min="6661" max="6661" width="6.5703125" style="3" customWidth="1"/>
    <col min="6662" max="6664" width="7.28515625" style="3" customWidth="1"/>
    <col min="6665" max="6912" width="11.5703125" style="3"/>
    <col min="6913" max="6913" width="47.7109375" style="3" customWidth="1"/>
    <col min="6914" max="6914" width="8.7109375" style="3" customWidth="1"/>
    <col min="6915" max="6915" width="6.28515625" style="3" customWidth="1"/>
    <col min="6916" max="6916" width="7.28515625" style="3" customWidth="1"/>
    <col min="6917" max="6917" width="6.5703125" style="3" customWidth="1"/>
    <col min="6918" max="6920" width="7.28515625" style="3" customWidth="1"/>
    <col min="6921" max="7168" width="11.5703125" style="3"/>
    <col min="7169" max="7169" width="47.7109375" style="3" customWidth="1"/>
    <col min="7170" max="7170" width="8.7109375" style="3" customWidth="1"/>
    <col min="7171" max="7171" width="6.28515625" style="3" customWidth="1"/>
    <col min="7172" max="7172" width="7.28515625" style="3" customWidth="1"/>
    <col min="7173" max="7173" width="6.5703125" style="3" customWidth="1"/>
    <col min="7174" max="7176" width="7.28515625" style="3" customWidth="1"/>
    <col min="7177" max="7424" width="11.5703125" style="3"/>
    <col min="7425" max="7425" width="47.7109375" style="3" customWidth="1"/>
    <col min="7426" max="7426" width="8.7109375" style="3" customWidth="1"/>
    <col min="7427" max="7427" width="6.28515625" style="3" customWidth="1"/>
    <col min="7428" max="7428" width="7.28515625" style="3" customWidth="1"/>
    <col min="7429" max="7429" width="6.5703125" style="3" customWidth="1"/>
    <col min="7430" max="7432" width="7.28515625" style="3" customWidth="1"/>
    <col min="7433" max="7680" width="11.5703125" style="3"/>
    <col min="7681" max="7681" width="47.7109375" style="3" customWidth="1"/>
    <col min="7682" max="7682" width="8.7109375" style="3" customWidth="1"/>
    <col min="7683" max="7683" width="6.28515625" style="3" customWidth="1"/>
    <col min="7684" max="7684" width="7.28515625" style="3" customWidth="1"/>
    <col min="7685" max="7685" width="6.5703125" style="3" customWidth="1"/>
    <col min="7686" max="7688" width="7.28515625" style="3" customWidth="1"/>
    <col min="7689" max="7936" width="11.5703125" style="3"/>
    <col min="7937" max="7937" width="47.7109375" style="3" customWidth="1"/>
    <col min="7938" max="7938" width="8.7109375" style="3" customWidth="1"/>
    <col min="7939" max="7939" width="6.28515625" style="3" customWidth="1"/>
    <col min="7940" max="7940" width="7.28515625" style="3" customWidth="1"/>
    <col min="7941" max="7941" width="6.5703125" style="3" customWidth="1"/>
    <col min="7942" max="7944" width="7.28515625" style="3" customWidth="1"/>
    <col min="7945" max="8192" width="11.5703125" style="3"/>
    <col min="8193" max="8193" width="47.7109375" style="3" customWidth="1"/>
    <col min="8194" max="8194" width="8.7109375" style="3" customWidth="1"/>
    <col min="8195" max="8195" width="6.28515625" style="3" customWidth="1"/>
    <col min="8196" max="8196" width="7.28515625" style="3" customWidth="1"/>
    <col min="8197" max="8197" width="6.5703125" style="3" customWidth="1"/>
    <col min="8198" max="8200" width="7.28515625" style="3" customWidth="1"/>
    <col min="8201" max="8448" width="11.5703125" style="3"/>
    <col min="8449" max="8449" width="47.7109375" style="3" customWidth="1"/>
    <col min="8450" max="8450" width="8.7109375" style="3" customWidth="1"/>
    <col min="8451" max="8451" width="6.28515625" style="3" customWidth="1"/>
    <col min="8452" max="8452" width="7.28515625" style="3" customWidth="1"/>
    <col min="8453" max="8453" width="6.5703125" style="3" customWidth="1"/>
    <col min="8454" max="8456" width="7.28515625" style="3" customWidth="1"/>
    <col min="8457" max="8704" width="11.5703125" style="3"/>
    <col min="8705" max="8705" width="47.7109375" style="3" customWidth="1"/>
    <col min="8706" max="8706" width="8.7109375" style="3" customWidth="1"/>
    <col min="8707" max="8707" width="6.28515625" style="3" customWidth="1"/>
    <col min="8708" max="8708" width="7.28515625" style="3" customWidth="1"/>
    <col min="8709" max="8709" width="6.5703125" style="3" customWidth="1"/>
    <col min="8710" max="8712" width="7.28515625" style="3" customWidth="1"/>
    <col min="8713" max="8960" width="11.5703125" style="3"/>
    <col min="8961" max="8961" width="47.7109375" style="3" customWidth="1"/>
    <col min="8962" max="8962" width="8.7109375" style="3" customWidth="1"/>
    <col min="8963" max="8963" width="6.28515625" style="3" customWidth="1"/>
    <col min="8964" max="8964" width="7.28515625" style="3" customWidth="1"/>
    <col min="8965" max="8965" width="6.5703125" style="3" customWidth="1"/>
    <col min="8966" max="8968" width="7.28515625" style="3" customWidth="1"/>
    <col min="8969" max="9216" width="11.5703125" style="3"/>
    <col min="9217" max="9217" width="47.7109375" style="3" customWidth="1"/>
    <col min="9218" max="9218" width="8.7109375" style="3" customWidth="1"/>
    <col min="9219" max="9219" width="6.28515625" style="3" customWidth="1"/>
    <col min="9220" max="9220" width="7.28515625" style="3" customWidth="1"/>
    <col min="9221" max="9221" width="6.5703125" style="3" customWidth="1"/>
    <col min="9222" max="9224" width="7.28515625" style="3" customWidth="1"/>
    <col min="9225" max="9472" width="11.5703125" style="3"/>
    <col min="9473" max="9473" width="47.7109375" style="3" customWidth="1"/>
    <col min="9474" max="9474" width="8.7109375" style="3" customWidth="1"/>
    <col min="9475" max="9475" width="6.28515625" style="3" customWidth="1"/>
    <col min="9476" max="9476" width="7.28515625" style="3" customWidth="1"/>
    <col min="9477" max="9477" width="6.5703125" style="3" customWidth="1"/>
    <col min="9478" max="9480" width="7.28515625" style="3" customWidth="1"/>
    <col min="9481" max="9728" width="11.5703125" style="3"/>
    <col min="9729" max="9729" width="47.7109375" style="3" customWidth="1"/>
    <col min="9730" max="9730" width="8.7109375" style="3" customWidth="1"/>
    <col min="9731" max="9731" width="6.28515625" style="3" customWidth="1"/>
    <col min="9732" max="9732" width="7.28515625" style="3" customWidth="1"/>
    <col min="9733" max="9733" width="6.5703125" style="3" customWidth="1"/>
    <col min="9734" max="9736" width="7.28515625" style="3" customWidth="1"/>
    <col min="9737" max="9984" width="11.5703125" style="3"/>
    <col min="9985" max="9985" width="47.7109375" style="3" customWidth="1"/>
    <col min="9986" max="9986" width="8.7109375" style="3" customWidth="1"/>
    <col min="9987" max="9987" width="6.28515625" style="3" customWidth="1"/>
    <col min="9988" max="9988" width="7.28515625" style="3" customWidth="1"/>
    <col min="9989" max="9989" width="6.5703125" style="3" customWidth="1"/>
    <col min="9990" max="9992" width="7.28515625" style="3" customWidth="1"/>
    <col min="9993" max="10240" width="11.5703125" style="3"/>
    <col min="10241" max="10241" width="47.7109375" style="3" customWidth="1"/>
    <col min="10242" max="10242" width="8.7109375" style="3" customWidth="1"/>
    <col min="10243" max="10243" width="6.28515625" style="3" customWidth="1"/>
    <col min="10244" max="10244" width="7.28515625" style="3" customWidth="1"/>
    <col min="10245" max="10245" width="6.5703125" style="3" customWidth="1"/>
    <col min="10246" max="10248" width="7.28515625" style="3" customWidth="1"/>
    <col min="10249" max="10496" width="11.5703125" style="3"/>
    <col min="10497" max="10497" width="47.7109375" style="3" customWidth="1"/>
    <col min="10498" max="10498" width="8.7109375" style="3" customWidth="1"/>
    <col min="10499" max="10499" width="6.28515625" style="3" customWidth="1"/>
    <col min="10500" max="10500" width="7.28515625" style="3" customWidth="1"/>
    <col min="10501" max="10501" width="6.5703125" style="3" customWidth="1"/>
    <col min="10502" max="10504" width="7.28515625" style="3" customWidth="1"/>
    <col min="10505" max="10752" width="11.5703125" style="3"/>
    <col min="10753" max="10753" width="47.7109375" style="3" customWidth="1"/>
    <col min="10754" max="10754" width="8.7109375" style="3" customWidth="1"/>
    <col min="10755" max="10755" width="6.28515625" style="3" customWidth="1"/>
    <col min="10756" max="10756" width="7.28515625" style="3" customWidth="1"/>
    <col min="10757" max="10757" width="6.5703125" style="3" customWidth="1"/>
    <col min="10758" max="10760" width="7.28515625" style="3" customWidth="1"/>
    <col min="10761" max="11008" width="11.5703125" style="3"/>
    <col min="11009" max="11009" width="47.7109375" style="3" customWidth="1"/>
    <col min="11010" max="11010" width="8.7109375" style="3" customWidth="1"/>
    <col min="11011" max="11011" width="6.28515625" style="3" customWidth="1"/>
    <col min="11012" max="11012" width="7.28515625" style="3" customWidth="1"/>
    <col min="11013" max="11013" width="6.5703125" style="3" customWidth="1"/>
    <col min="11014" max="11016" width="7.28515625" style="3" customWidth="1"/>
    <col min="11017" max="11264" width="11.5703125" style="3"/>
    <col min="11265" max="11265" width="47.7109375" style="3" customWidth="1"/>
    <col min="11266" max="11266" width="8.7109375" style="3" customWidth="1"/>
    <col min="11267" max="11267" width="6.28515625" style="3" customWidth="1"/>
    <col min="11268" max="11268" width="7.28515625" style="3" customWidth="1"/>
    <col min="11269" max="11269" width="6.5703125" style="3" customWidth="1"/>
    <col min="11270" max="11272" width="7.28515625" style="3" customWidth="1"/>
    <col min="11273" max="11520" width="11.5703125" style="3"/>
    <col min="11521" max="11521" width="47.7109375" style="3" customWidth="1"/>
    <col min="11522" max="11522" width="8.7109375" style="3" customWidth="1"/>
    <col min="11523" max="11523" width="6.28515625" style="3" customWidth="1"/>
    <col min="11524" max="11524" width="7.28515625" style="3" customWidth="1"/>
    <col min="11525" max="11525" width="6.5703125" style="3" customWidth="1"/>
    <col min="11526" max="11528" width="7.28515625" style="3" customWidth="1"/>
    <col min="11529" max="11776" width="11.5703125" style="3"/>
    <col min="11777" max="11777" width="47.7109375" style="3" customWidth="1"/>
    <col min="11778" max="11778" width="8.7109375" style="3" customWidth="1"/>
    <col min="11779" max="11779" width="6.28515625" style="3" customWidth="1"/>
    <col min="11780" max="11780" width="7.28515625" style="3" customWidth="1"/>
    <col min="11781" max="11781" width="6.5703125" style="3" customWidth="1"/>
    <col min="11782" max="11784" width="7.28515625" style="3" customWidth="1"/>
    <col min="11785" max="12032" width="11.5703125" style="3"/>
    <col min="12033" max="12033" width="47.7109375" style="3" customWidth="1"/>
    <col min="12034" max="12034" width="8.7109375" style="3" customWidth="1"/>
    <col min="12035" max="12035" width="6.28515625" style="3" customWidth="1"/>
    <col min="12036" max="12036" width="7.28515625" style="3" customWidth="1"/>
    <col min="12037" max="12037" width="6.5703125" style="3" customWidth="1"/>
    <col min="12038" max="12040" width="7.28515625" style="3" customWidth="1"/>
    <col min="12041" max="12288" width="11.5703125" style="3"/>
    <col min="12289" max="12289" width="47.7109375" style="3" customWidth="1"/>
    <col min="12290" max="12290" width="8.7109375" style="3" customWidth="1"/>
    <col min="12291" max="12291" width="6.28515625" style="3" customWidth="1"/>
    <col min="12292" max="12292" width="7.28515625" style="3" customWidth="1"/>
    <col min="12293" max="12293" width="6.5703125" style="3" customWidth="1"/>
    <col min="12294" max="12296" width="7.28515625" style="3" customWidth="1"/>
    <col min="12297" max="12544" width="11.5703125" style="3"/>
    <col min="12545" max="12545" width="47.7109375" style="3" customWidth="1"/>
    <col min="12546" max="12546" width="8.7109375" style="3" customWidth="1"/>
    <col min="12547" max="12547" width="6.28515625" style="3" customWidth="1"/>
    <col min="12548" max="12548" width="7.28515625" style="3" customWidth="1"/>
    <col min="12549" max="12549" width="6.5703125" style="3" customWidth="1"/>
    <col min="12550" max="12552" width="7.28515625" style="3" customWidth="1"/>
    <col min="12553" max="12800" width="11.5703125" style="3"/>
    <col min="12801" max="12801" width="47.7109375" style="3" customWidth="1"/>
    <col min="12802" max="12802" width="8.7109375" style="3" customWidth="1"/>
    <col min="12803" max="12803" width="6.28515625" style="3" customWidth="1"/>
    <col min="12804" max="12804" width="7.28515625" style="3" customWidth="1"/>
    <col min="12805" max="12805" width="6.5703125" style="3" customWidth="1"/>
    <col min="12806" max="12808" width="7.28515625" style="3" customWidth="1"/>
    <col min="12809" max="13056" width="11.5703125" style="3"/>
    <col min="13057" max="13057" width="47.7109375" style="3" customWidth="1"/>
    <col min="13058" max="13058" width="8.7109375" style="3" customWidth="1"/>
    <col min="13059" max="13059" width="6.28515625" style="3" customWidth="1"/>
    <col min="13060" max="13060" width="7.28515625" style="3" customWidth="1"/>
    <col min="13061" max="13061" width="6.5703125" style="3" customWidth="1"/>
    <col min="13062" max="13064" width="7.28515625" style="3" customWidth="1"/>
    <col min="13065" max="13312" width="11.5703125" style="3"/>
    <col min="13313" max="13313" width="47.7109375" style="3" customWidth="1"/>
    <col min="13314" max="13314" width="8.7109375" style="3" customWidth="1"/>
    <col min="13315" max="13315" width="6.28515625" style="3" customWidth="1"/>
    <col min="13316" max="13316" width="7.28515625" style="3" customWidth="1"/>
    <col min="13317" max="13317" width="6.5703125" style="3" customWidth="1"/>
    <col min="13318" max="13320" width="7.28515625" style="3" customWidth="1"/>
    <col min="13321" max="13568" width="11.5703125" style="3"/>
    <col min="13569" max="13569" width="47.7109375" style="3" customWidth="1"/>
    <col min="13570" max="13570" width="8.7109375" style="3" customWidth="1"/>
    <col min="13571" max="13571" width="6.28515625" style="3" customWidth="1"/>
    <col min="13572" max="13572" width="7.28515625" style="3" customWidth="1"/>
    <col min="13573" max="13573" width="6.5703125" style="3" customWidth="1"/>
    <col min="13574" max="13576" width="7.28515625" style="3" customWidth="1"/>
    <col min="13577" max="13824" width="11.5703125" style="3"/>
    <col min="13825" max="13825" width="47.7109375" style="3" customWidth="1"/>
    <col min="13826" max="13826" width="8.7109375" style="3" customWidth="1"/>
    <col min="13827" max="13827" width="6.28515625" style="3" customWidth="1"/>
    <col min="13828" max="13828" width="7.28515625" style="3" customWidth="1"/>
    <col min="13829" max="13829" width="6.5703125" style="3" customWidth="1"/>
    <col min="13830" max="13832" width="7.28515625" style="3" customWidth="1"/>
    <col min="13833" max="14080" width="11.5703125" style="3"/>
    <col min="14081" max="14081" width="47.7109375" style="3" customWidth="1"/>
    <col min="14082" max="14082" width="8.7109375" style="3" customWidth="1"/>
    <col min="14083" max="14083" width="6.28515625" style="3" customWidth="1"/>
    <col min="14084" max="14084" width="7.28515625" style="3" customWidth="1"/>
    <col min="14085" max="14085" width="6.5703125" style="3" customWidth="1"/>
    <col min="14086" max="14088" width="7.28515625" style="3" customWidth="1"/>
    <col min="14089" max="14336" width="11.5703125" style="3"/>
    <col min="14337" max="14337" width="47.7109375" style="3" customWidth="1"/>
    <col min="14338" max="14338" width="8.7109375" style="3" customWidth="1"/>
    <col min="14339" max="14339" width="6.28515625" style="3" customWidth="1"/>
    <col min="14340" max="14340" width="7.28515625" style="3" customWidth="1"/>
    <col min="14341" max="14341" width="6.5703125" style="3" customWidth="1"/>
    <col min="14342" max="14344" width="7.28515625" style="3" customWidth="1"/>
    <col min="14345" max="14592" width="11.5703125" style="3"/>
    <col min="14593" max="14593" width="47.7109375" style="3" customWidth="1"/>
    <col min="14594" max="14594" width="8.7109375" style="3" customWidth="1"/>
    <col min="14595" max="14595" width="6.28515625" style="3" customWidth="1"/>
    <col min="14596" max="14596" width="7.28515625" style="3" customWidth="1"/>
    <col min="14597" max="14597" width="6.5703125" style="3" customWidth="1"/>
    <col min="14598" max="14600" width="7.28515625" style="3" customWidth="1"/>
    <col min="14601" max="14848" width="11.5703125" style="3"/>
    <col min="14849" max="14849" width="47.7109375" style="3" customWidth="1"/>
    <col min="14850" max="14850" width="8.7109375" style="3" customWidth="1"/>
    <col min="14851" max="14851" width="6.28515625" style="3" customWidth="1"/>
    <col min="14852" max="14852" width="7.28515625" style="3" customWidth="1"/>
    <col min="14853" max="14853" width="6.5703125" style="3" customWidth="1"/>
    <col min="14854" max="14856" width="7.28515625" style="3" customWidth="1"/>
    <col min="14857" max="15104" width="11.5703125" style="3"/>
    <col min="15105" max="15105" width="47.7109375" style="3" customWidth="1"/>
    <col min="15106" max="15106" width="8.7109375" style="3" customWidth="1"/>
    <col min="15107" max="15107" width="6.28515625" style="3" customWidth="1"/>
    <col min="15108" max="15108" width="7.28515625" style="3" customWidth="1"/>
    <col min="15109" max="15109" width="6.5703125" style="3" customWidth="1"/>
    <col min="15110" max="15112" width="7.28515625" style="3" customWidth="1"/>
    <col min="15113" max="15360" width="11.5703125" style="3"/>
    <col min="15361" max="15361" width="47.7109375" style="3" customWidth="1"/>
    <col min="15362" max="15362" width="8.7109375" style="3" customWidth="1"/>
    <col min="15363" max="15363" width="6.28515625" style="3" customWidth="1"/>
    <col min="15364" max="15364" width="7.28515625" style="3" customWidth="1"/>
    <col min="15365" max="15365" width="6.5703125" style="3" customWidth="1"/>
    <col min="15366" max="15368" width="7.28515625" style="3" customWidth="1"/>
    <col min="15369" max="15616" width="11.5703125" style="3"/>
    <col min="15617" max="15617" width="47.7109375" style="3" customWidth="1"/>
    <col min="15618" max="15618" width="8.7109375" style="3" customWidth="1"/>
    <col min="15619" max="15619" width="6.28515625" style="3" customWidth="1"/>
    <col min="15620" max="15620" width="7.28515625" style="3" customWidth="1"/>
    <col min="15621" max="15621" width="6.5703125" style="3" customWidth="1"/>
    <col min="15622" max="15624" width="7.28515625" style="3" customWidth="1"/>
    <col min="15625" max="15872" width="11.5703125" style="3"/>
    <col min="15873" max="15873" width="47.7109375" style="3" customWidth="1"/>
    <col min="15874" max="15874" width="8.7109375" style="3" customWidth="1"/>
    <col min="15875" max="15875" width="6.28515625" style="3" customWidth="1"/>
    <col min="15876" max="15876" width="7.28515625" style="3" customWidth="1"/>
    <col min="15877" max="15877" width="6.5703125" style="3" customWidth="1"/>
    <col min="15878" max="15880" width="7.28515625" style="3" customWidth="1"/>
    <col min="15881" max="16128" width="11.5703125" style="3"/>
    <col min="16129" max="16129" width="47.7109375" style="3" customWidth="1"/>
    <col min="16130" max="16130" width="8.7109375" style="3" customWidth="1"/>
    <col min="16131" max="16131" width="6.28515625" style="3" customWidth="1"/>
    <col min="16132" max="16132" width="7.28515625" style="3" customWidth="1"/>
    <col min="16133" max="16133" width="6.5703125" style="3" customWidth="1"/>
    <col min="16134" max="16136" width="7.28515625" style="3" customWidth="1"/>
    <col min="16137" max="16384" width="11.5703125" style="3"/>
  </cols>
  <sheetData>
    <row r="1" spans="1:8" x14ac:dyDescent="0.2">
      <c r="A1" s="1"/>
      <c r="B1" s="2"/>
      <c r="C1" s="2"/>
      <c r="D1" s="2"/>
      <c r="E1" s="2"/>
      <c r="F1" s="2"/>
      <c r="G1" s="2"/>
    </row>
    <row r="2" spans="1:8" ht="24.75" customHeight="1" x14ac:dyDescent="0.25">
      <c r="A2" s="131" t="s">
        <v>0</v>
      </c>
      <c r="B2" s="131"/>
      <c r="C2" s="131"/>
      <c r="D2" s="131"/>
      <c r="E2" s="131"/>
      <c r="F2" s="131"/>
      <c r="G2" s="131"/>
      <c r="H2" s="131"/>
    </row>
    <row r="3" spans="1:8" ht="19.149999999999999" customHeight="1" x14ac:dyDescent="0.25">
      <c r="A3" s="4"/>
      <c r="B3" s="4"/>
      <c r="C3" s="4"/>
      <c r="D3" s="4"/>
      <c r="E3" s="4"/>
      <c r="F3" s="4"/>
      <c r="G3" s="4"/>
      <c r="H3" s="4"/>
    </row>
    <row r="4" spans="1:8" ht="29.25" customHeight="1" x14ac:dyDescent="0.25">
      <c r="A4" s="5"/>
      <c r="B4" s="6"/>
      <c r="C4" s="6"/>
      <c r="D4" s="7"/>
      <c r="E4" s="8"/>
      <c r="F4" s="6"/>
      <c r="G4" s="132" t="s">
        <v>1</v>
      </c>
      <c r="H4" s="132"/>
    </row>
    <row r="5" spans="1:8" ht="15" x14ac:dyDescent="0.2">
      <c r="A5" s="6"/>
      <c r="B5" s="6"/>
      <c r="C5" s="6"/>
      <c r="D5" s="6"/>
      <c r="E5" s="6"/>
      <c r="F5" s="6"/>
      <c r="G5" s="6"/>
      <c r="H5" s="7"/>
    </row>
    <row r="6" spans="1:8" ht="21.75" customHeight="1" x14ac:dyDescent="0.25">
      <c r="A6" s="9" t="s">
        <v>45</v>
      </c>
      <c r="B6" s="6"/>
      <c r="C6" s="6"/>
      <c r="D6" s="6"/>
      <c r="E6" s="6"/>
      <c r="F6" s="133" t="s">
        <v>58</v>
      </c>
      <c r="G6" s="133"/>
      <c r="H6" s="133"/>
    </row>
    <row r="7" spans="1:8" ht="19.899999999999999" customHeight="1" x14ac:dyDescent="0.25">
      <c r="A7" s="8"/>
      <c r="B7" s="6"/>
      <c r="C7" s="6"/>
      <c r="D7" s="6"/>
      <c r="E7" s="6"/>
      <c r="F7" s="11"/>
      <c r="G7" s="11"/>
      <c r="H7" s="11"/>
    </row>
    <row r="8" spans="1:8" ht="19.899999999999999" customHeight="1" thickBot="1" x14ac:dyDescent="0.25"/>
    <row r="9" spans="1:8" ht="15" customHeight="1" thickBot="1" x14ac:dyDescent="0.25">
      <c r="A9" s="12"/>
      <c r="B9" s="134" t="s">
        <v>3</v>
      </c>
      <c r="C9" s="135"/>
      <c r="D9" s="135"/>
      <c r="E9" s="135"/>
      <c r="F9" s="135"/>
      <c r="G9" s="136"/>
      <c r="H9" s="17" t="s">
        <v>4</v>
      </c>
    </row>
    <row r="10" spans="1:8" x14ac:dyDescent="0.2">
      <c r="A10" s="18" t="s">
        <v>5</v>
      </c>
      <c r="B10" s="19"/>
      <c r="C10" s="20" t="s">
        <v>6</v>
      </c>
      <c r="D10" s="21"/>
      <c r="E10" s="19"/>
      <c r="F10" s="20" t="s">
        <v>7</v>
      </c>
      <c r="G10" s="21"/>
      <c r="H10" s="18" t="s">
        <v>8</v>
      </c>
    </row>
    <row r="11" spans="1:8" ht="13.5" thickBot="1" x14ac:dyDescent="0.25">
      <c r="A11" s="22"/>
      <c r="B11" s="23" t="s">
        <v>9</v>
      </c>
      <c r="C11" s="24" t="s">
        <v>10</v>
      </c>
      <c r="D11" s="25" t="s">
        <v>11</v>
      </c>
      <c r="E11" s="23" t="s">
        <v>12</v>
      </c>
      <c r="F11" s="24" t="s">
        <v>13</v>
      </c>
      <c r="G11" s="25" t="s">
        <v>11</v>
      </c>
      <c r="H11" s="22" t="s">
        <v>14</v>
      </c>
    </row>
    <row r="12" spans="1:8" ht="10.15" customHeight="1" thickBot="1" x14ac:dyDescent="0.25">
      <c r="A12" s="2"/>
      <c r="B12" s="2"/>
      <c r="C12" s="2"/>
      <c r="D12" s="2"/>
      <c r="E12" s="2"/>
      <c r="F12" s="2"/>
      <c r="G12" s="2"/>
      <c r="H12" s="59"/>
    </row>
    <row r="13" spans="1:8" ht="21.95" customHeight="1" x14ac:dyDescent="0.2">
      <c r="A13" s="60" t="s">
        <v>15</v>
      </c>
      <c r="B13" s="61">
        <v>4050</v>
      </c>
      <c r="C13" s="123">
        <v>450</v>
      </c>
      <c r="D13" s="124">
        <f t="shared" ref="D13:D18" si="0">SUM(B13:C13)</f>
        <v>4500</v>
      </c>
      <c r="E13" s="125">
        <v>2</v>
      </c>
      <c r="F13" s="123">
        <v>157</v>
      </c>
      <c r="G13" s="126">
        <f t="shared" ref="G13:G28" si="1">SUM(E13:F13)</f>
        <v>159</v>
      </c>
      <c r="H13" s="90">
        <f>(D13+G13)/$H$35*100</f>
        <v>24.818879181760067</v>
      </c>
    </row>
    <row r="14" spans="1:8" ht="30" customHeight="1" x14ac:dyDescent="0.2">
      <c r="A14" s="117" t="s">
        <v>50</v>
      </c>
      <c r="B14" s="91">
        <v>540</v>
      </c>
      <c r="C14" s="92">
        <v>60</v>
      </c>
      <c r="D14" s="93">
        <f t="shared" si="0"/>
        <v>600</v>
      </c>
      <c r="E14" s="91"/>
      <c r="F14" s="92">
        <v>60</v>
      </c>
      <c r="G14" s="93">
        <f t="shared" si="1"/>
        <v>60</v>
      </c>
      <c r="H14" s="35"/>
    </row>
    <row r="15" spans="1:8" ht="33" customHeight="1" x14ac:dyDescent="0.2">
      <c r="A15" s="117" t="s">
        <v>49</v>
      </c>
      <c r="B15" s="91">
        <v>740</v>
      </c>
      <c r="C15" s="92">
        <v>60</v>
      </c>
      <c r="D15" s="93">
        <f t="shared" si="0"/>
        <v>800</v>
      </c>
      <c r="E15" s="91"/>
      <c r="F15" s="92">
        <v>60</v>
      </c>
      <c r="G15" s="93">
        <f t="shared" si="1"/>
        <v>60</v>
      </c>
      <c r="H15" s="35">
        <f t="shared" ref="H15:H17" si="2">(D15+G15)/$H$35*100</f>
        <v>4.5812912848923926</v>
      </c>
    </row>
    <row r="16" spans="1:8" ht="33.75" customHeight="1" x14ac:dyDescent="0.2">
      <c r="A16" s="117" t="s">
        <v>47</v>
      </c>
      <c r="B16" s="91">
        <v>740</v>
      </c>
      <c r="C16" s="92">
        <v>60</v>
      </c>
      <c r="D16" s="93">
        <f t="shared" si="0"/>
        <v>800</v>
      </c>
      <c r="E16" s="91">
        <v>2</v>
      </c>
      <c r="F16" s="92">
        <v>60</v>
      </c>
      <c r="G16" s="93">
        <f t="shared" si="1"/>
        <v>62</v>
      </c>
      <c r="H16" s="35">
        <f t="shared" si="2"/>
        <v>4.5919454506712123</v>
      </c>
    </row>
    <row r="17" spans="1:8" ht="30.75" customHeight="1" x14ac:dyDescent="0.2">
      <c r="A17" s="117" t="s">
        <v>46</v>
      </c>
      <c r="B17" s="91">
        <v>740</v>
      </c>
      <c r="C17" s="92">
        <v>60</v>
      </c>
      <c r="D17" s="93">
        <f t="shared" si="0"/>
        <v>800</v>
      </c>
      <c r="E17" s="91">
        <v>2</v>
      </c>
      <c r="F17" s="92">
        <v>60</v>
      </c>
      <c r="G17" s="93">
        <f t="shared" si="1"/>
        <v>62</v>
      </c>
      <c r="H17" s="35">
        <f t="shared" si="2"/>
        <v>4.5919454506712123</v>
      </c>
    </row>
    <row r="18" spans="1:8" ht="31.5" customHeight="1" x14ac:dyDescent="0.2">
      <c r="A18" s="117" t="s">
        <v>51</v>
      </c>
      <c r="B18" s="91">
        <v>540</v>
      </c>
      <c r="C18" s="92">
        <v>60</v>
      </c>
      <c r="D18" s="93">
        <f t="shared" si="0"/>
        <v>600</v>
      </c>
      <c r="E18" s="91"/>
      <c r="F18" s="92">
        <v>60</v>
      </c>
      <c r="G18" s="93">
        <f t="shared" si="1"/>
        <v>60</v>
      </c>
      <c r="H18" s="35"/>
    </row>
    <row r="19" spans="1:8" ht="31.5" customHeight="1" x14ac:dyDescent="0.2">
      <c r="A19" s="117" t="s">
        <v>48</v>
      </c>
      <c r="B19" s="91"/>
      <c r="C19" s="92"/>
      <c r="D19" s="93"/>
      <c r="E19" s="91"/>
      <c r="F19" s="92">
        <v>60</v>
      </c>
      <c r="G19" s="93">
        <f t="shared" si="1"/>
        <v>60</v>
      </c>
      <c r="H19" s="35">
        <f t="shared" ref="H19:H28" si="3">(D19+G19)/$H$35*100</f>
        <v>0.31962497336458556</v>
      </c>
    </row>
    <row r="20" spans="1:8" ht="21.95" customHeight="1" x14ac:dyDescent="0.2">
      <c r="A20" s="68" t="s">
        <v>52</v>
      </c>
      <c r="B20" s="91">
        <v>730</v>
      </c>
      <c r="C20" s="92">
        <v>70</v>
      </c>
      <c r="D20" s="93">
        <f>SUM(B20:C20)</f>
        <v>800</v>
      </c>
      <c r="E20" s="91">
        <v>2</v>
      </c>
      <c r="F20" s="92">
        <v>60</v>
      </c>
      <c r="G20" s="93">
        <f t="shared" si="1"/>
        <v>62</v>
      </c>
      <c r="H20" s="35">
        <f t="shared" si="3"/>
        <v>4.5919454506712123</v>
      </c>
    </row>
    <row r="21" spans="1:8" ht="21.95" customHeight="1" x14ac:dyDescent="0.2">
      <c r="A21" s="68" t="s">
        <v>53</v>
      </c>
      <c r="B21" s="91">
        <v>740</v>
      </c>
      <c r="C21" s="92">
        <v>60</v>
      </c>
      <c r="D21" s="93">
        <f>SUM(B21:C21)</f>
        <v>800</v>
      </c>
      <c r="E21" s="91"/>
      <c r="F21" s="92">
        <v>60</v>
      </c>
      <c r="G21" s="93">
        <f t="shared" si="1"/>
        <v>60</v>
      </c>
      <c r="H21" s="94">
        <f t="shared" si="3"/>
        <v>4.5812912848923926</v>
      </c>
    </row>
    <row r="22" spans="1:8" ht="21.95" customHeight="1" x14ac:dyDescent="0.2">
      <c r="A22" s="68" t="s">
        <v>33</v>
      </c>
      <c r="B22" s="91">
        <v>740</v>
      </c>
      <c r="C22" s="92">
        <v>60</v>
      </c>
      <c r="D22" s="93">
        <f>SUM(B22:C22)</f>
        <v>800</v>
      </c>
      <c r="E22" s="91"/>
      <c r="F22" s="92">
        <v>60</v>
      </c>
      <c r="G22" s="93">
        <f t="shared" si="1"/>
        <v>60</v>
      </c>
      <c r="H22" s="94">
        <f t="shared" si="3"/>
        <v>4.5812912848923926</v>
      </c>
    </row>
    <row r="23" spans="1:8" ht="21.95" customHeight="1" x14ac:dyDescent="0.2">
      <c r="A23" s="68" t="s">
        <v>54</v>
      </c>
      <c r="B23" s="69"/>
      <c r="C23" s="70"/>
      <c r="D23" s="55"/>
      <c r="E23" s="69"/>
      <c r="F23" s="70">
        <v>60</v>
      </c>
      <c r="G23" s="55">
        <f t="shared" si="1"/>
        <v>60</v>
      </c>
      <c r="H23" s="94">
        <f t="shared" si="3"/>
        <v>0.31962497336458556</v>
      </c>
    </row>
    <row r="24" spans="1:8" ht="21.95" customHeight="1" x14ac:dyDescent="0.2">
      <c r="A24" s="26" t="s">
        <v>28</v>
      </c>
      <c r="B24" s="91">
        <v>2340</v>
      </c>
      <c r="C24" s="92">
        <v>260</v>
      </c>
      <c r="D24" s="93">
        <f>SUM(B24:C24)</f>
        <v>2600</v>
      </c>
      <c r="E24" s="91">
        <v>4</v>
      </c>
      <c r="F24" s="92">
        <v>240</v>
      </c>
      <c r="G24" s="93">
        <f t="shared" si="1"/>
        <v>244</v>
      </c>
      <c r="H24" s="94">
        <f t="shared" si="3"/>
        <v>15.150223737481355</v>
      </c>
    </row>
    <row r="25" spans="1:8" ht="21.95" customHeight="1" x14ac:dyDescent="0.2">
      <c r="A25" s="68" t="s">
        <v>55</v>
      </c>
      <c r="B25" s="69">
        <v>990</v>
      </c>
      <c r="C25" s="70">
        <v>110</v>
      </c>
      <c r="D25" s="55">
        <f>SUM(B25:C25)</f>
        <v>1100</v>
      </c>
      <c r="E25" s="69">
        <v>2</v>
      </c>
      <c r="F25" s="70">
        <v>60</v>
      </c>
      <c r="G25" s="55">
        <f t="shared" si="1"/>
        <v>62</v>
      </c>
      <c r="H25" s="94">
        <f t="shared" si="3"/>
        <v>6.1900703174941407</v>
      </c>
    </row>
    <row r="26" spans="1:8" ht="28.5" customHeight="1" x14ac:dyDescent="0.2">
      <c r="A26" s="68" t="s">
        <v>56</v>
      </c>
      <c r="B26" s="91">
        <v>730</v>
      </c>
      <c r="C26" s="92">
        <v>70</v>
      </c>
      <c r="D26" s="93">
        <f>SUM(B26:C26)</f>
        <v>800</v>
      </c>
      <c r="E26" s="91">
        <v>2</v>
      </c>
      <c r="F26" s="92">
        <v>60</v>
      </c>
      <c r="G26" s="93">
        <f t="shared" si="1"/>
        <v>62</v>
      </c>
      <c r="H26" s="94">
        <f t="shared" si="3"/>
        <v>4.5919454506712123</v>
      </c>
    </row>
    <row r="27" spans="1:8" ht="21.95" customHeight="1" x14ac:dyDescent="0.2">
      <c r="A27" s="26" t="s">
        <v>34</v>
      </c>
      <c r="B27" s="91">
        <v>740</v>
      </c>
      <c r="C27" s="92">
        <v>60</v>
      </c>
      <c r="D27" s="93">
        <f>SUM(B27:C27)</f>
        <v>800</v>
      </c>
      <c r="E27" s="91"/>
      <c r="F27" s="92">
        <v>60</v>
      </c>
      <c r="G27" s="93">
        <f t="shared" si="1"/>
        <v>60</v>
      </c>
      <c r="H27" s="94">
        <f t="shared" si="3"/>
        <v>4.5812912848923926</v>
      </c>
    </row>
    <row r="28" spans="1:8" s="31" customFormat="1" ht="24.95" customHeight="1" thickBot="1" x14ac:dyDescent="0.3">
      <c r="A28" s="127" t="s">
        <v>17</v>
      </c>
      <c r="B28" s="37">
        <v>2700</v>
      </c>
      <c r="C28" s="38">
        <v>300</v>
      </c>
      <c r="D28" s="38">
        <f>SUM(B28:C28)</f>
        <v>3000</v>
      </c>
      <c r="E28" s="37">
        <v>2</v>
      </c>
      <c r="F28" s="38">
        <v>97</v>
      </c>
      <c r="G28" s="38">
        <f t="shared" si="1"/>
        <v>99</v>
      </c>
      <c r="H28" s="40">
        <f t="shared" si="3"/>
        <v>16.508629874280846</v>
      </c>
    </row>
    <row r="29" spans="1:8" ht="7.9" customHeight="1" thickBot="1" x14ac:dyDescent="0.25">
      <c r="A29" s="2"/>
      <c r="B29" s="48"/>
      <c r="C29" s="48"/>
      <c r="D29" s="48"/>
      <c r="E29" s="48"/>
      <c r="F29" s="48"/>
      <c r="G29" s="48"/>
      <c r="H29" s="59"/>
    </row>
    <row r="30" spans="1:8" ht="22.5" customHeight="1" thickBot="1" x14ac:dyDescent="0.25">
      <c r="A30" s="2"/>
      <c r="B30" s="42">
        <f>SUM(B13:B28)</f>
        <v>17060</v>
      </c>
      <c r="C30" s="43">
        <f t="shared" ref="C30:G30" si="4">SUM(C13:C28)</f>
        <v>1740</v>
      </c>
      <c r="D30" s="44">
        <f t="shared" si="4"/>
        <v>18800</v>
      </c>
      <c r="E30" s="42">
        <f t="shared" si="4"/>
        <v>18</v>
      </c>
      <c r="F30" s="43">
        <f t="shared" si="4"/>
        <v>1274</v>
      </c>
      <c r="G30" s="44">
        <f t="shared" si="4"/>
        <v>1292</v>
      </c>
      <c r="H30" s="95">
        <f t="shared" ref="H30" si="5">SUM(H13:H28)</f>
        <v>100</v>
      </c>
    </row>
    <row r="31" spans="1:8" ht="23.45" customHeight="1" x14ac:dyDescent="0.2">
      <c r="B31" s="48"/>
      <c r="C31" s="48"/>
      <c r="D31" s="48"/>
      <c r="E31" s="48"/>
      <c r="F31" s="48"/>
      <c r="G31" s="48"/>
      <c r="H31" s="59"/>
    </row>
    <row r="32" spans="1:8" x14ac:dyDescent="0.2">
      <c r="B32" s="84" t="s">
        <v>44</v>
      </c>
      <c r="C32" s="48"/>
      <c r="E32" s="48"/>
      <c r="F32" s="48"/>
      <c r="G32" s="49">
        <f>D30+G30</f>
        <v>20092</v>
      </c>
      <c r="H32" s="59"/>
    </row>
    <row r="33" spans="1:8" x14ac:dyDescent="0.2">
      <c r="B33" s="48"/>
      <c r="C33" s="48"/>
      <c r="D33" s="84"/>
      <c r="E33" s="48"/>
      <c r="F33" s="48"/>
      <c r="G33" s="47"/>
      <c r="H33" s="59"/>
    </row>
    <row r="34" spans="1:8" x14ac:dyDescent="0.2">
      <c r="A34" s="3" t="s">
        <v>57</v>
      </c>
    </row>
    <row r="35" spans="1:8" ht="14.45" hidden="1" customHeight="1" x14ac:dyDescent="0.2">
      <c r="H35" s="128">
        <f>+G32-D14-G14-D18-G18</f>
        <v>18772</v>
      </c>
    </row>
    <row r="36" spans="1:8" x14ac:dyDescent="0.2">
      <c r="H36" s="129">
        <f>+G32-D18-G18-D19-G19</f>
        <v>19372</v>
      </c>
    </row>
  </sheetData>
  <sortState xmlns:xlrd2="http://schemas.microsoft.com/office/spreadsheetml/2017/richdata2" ref="A14:H28">
    <sortCondition ref="A14:A28"/>
  </sortState>
  <mergeCells count="4">
    <mergeCell ref="A2:H2"/>
    <mergeCell ref="G4:H4"/>
    <mergeCell ref="F6:H6"/>
    <mergeCell ref="B9:G9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1"/>
  <sheetViews>
    <sheetView workbookViewId="0">
      <selection activeCell="F7" sqref="F7"/>
    </sheetView>
  </sheetViews>
  <sheetFormatPr baseColWidth="10" defaultColWidth="11.5703125" defaultRowHeight="12.75" x14ac:dyDescent="0.2"/>
  <cols>
    <col min="1" max="1" width="42.42578125" style="3" customWidth="1"/>
    <col min="2" max="4" width="7.28515625" style="3" customWidth="1"/>
    <col min="5" max="5" width="6.42578125" style="3" customWidth="1"/>
    <col min="6" max="8" width="7.28515625" style="3" customWidth="1"/>
    <col min="9" max="256" width="11.5703125" style="3"/>
    <col min="257" max="257" width="42.42578125" style="3" customWidth="1"/>
    <col min="258" max="260" width="7.28515625" style="3" customWidth="1"/>
    <col min="261" max="261" width="6.42578125" style="3" customWidth="1"/>
    <col min="262" max="264" width="7.28515625" style="3" customWidth="1"/>
    <col min="265" max="512" width="11.5703125" style="3"/>
    <col min="513" max="513" width="42.42578125" style="3" customWidth="1"/>
    <col min="514" max="516" width="7.28515625" style="3" customWidth="1"/>
    <col min="517" max="517" width="6.42578125" style="3" customWidth="1"/>
    <col min="518" max="520" width="7.28515625" style="3" customWidth="1"/>
    <col min="521" max="768" width="11.5703125" style="3"/>
    <col min="769" max="769" width="42.42578125" style="3" customWidth="1"/>
    <col min="770" max="772" width="7.28515625" style="3" customWidth="1"/>
    <col min="773" max="773" width="6.42578125" style="3" customWidth="1"/>
    <col min="774" max="776" width="7.28515625" style="3" customWidth="1"/>
    <col min="777" max="1024" width="11.5703125" style="3"/>
    <col min="1025" max="1025" width="42.42578125" style="3" customWidth="1"/>
    <col min="1026" max="1028" width="7.28515625" style="3" customWidth="1"/>
    <col min="1029" max="1029" width="6.42578125" style="3" customWidth="1"/>
    <col min="1030" max="1032" width="7.28515625" style="3" customWidth="1"/>
    <col min="1033" max="1280" width="11.5703125" style="3"/>
    <col min="1281" max="1281" width="42.42578125" style="3" customWidth="1"/>
    <col min="1282" max="1284" width="7.28515625" style="3" customWidth="1"/>
    <col min="1285" max="1285" width="6.42578125" style="3" customWidth="1"/>
    <col min="1286" max="1288" width="7.28515625" style="3" customWidth="1"/>
    <col min="1289" max="1536" width="11.5703125" style="3"/>
    <col min="1537" max="1537" width="42.42578125" style="3" customWidth="1"/>
    <col min="1538" max="1540" width="7.28515625" style="3" customWidth="1"/>
    <col min="1541" max="1541" width="6.42578125" style="3" customWidth="1"/>
    <col min="1542" max="1544" width="7.28515625" style="3" customWidth="1"/>
    <col min="1545" max="1792" width="11.5703125" style="3"/>
    <col min="1793" max="1793" width="42.42578125" style="3" customWidth="1"/>
    <col min="1794" max="1796" width="7.28515625" style="3" customWidth="1"/>
    <col min="1797" max="1797" width="6.42578125" style="3" customWidth="1"/>
    <col min="1798" max="1800" width="7.28515625" style="3" customWidth="1"/>
    <col min="1801" max="2048" width="11.5703125" style="3"/>
    <col min="2049" max="2049" width="42.42578125" style="3" customWidth="1"/>
    <col min="2050" max="2052" width="7.28515625" style="3" customWidth="1"/>
    <col min="2053" max="2053" width="6.42578125" style="3" customWidth="1"/>
    <col min="2054" max="2056" width="7.28515625" style="3" customWidth="1"/>
    <col min="2057" max="2304" width="11.5703125" style="3"/>
    <col min="2305" max="2305" width="42.42578125" style="3" customWidth="1"/>
    <col min="2306" max="2308" width="7.28515625" style="3" customWidth="1"/>
    <col min="2309" max="2309" width="6.42578125" style="3" customWidth="1"/>
    <col min="2310" max="2312" width="7.28515625" style="3" customWidth="1"/>
    <col min="2313" max="2560" width="11.5703125" style="3"/>
    <col min="2561" max="2561" width="42.42578125" style="3" customWidth="1"/>
    <col min="2562" max="2564" width="7.28515625" style="3" customWidth="1"/>
    <col min="2565" max="2565" width="6.42578125" style="3" customWidth="1"/>
    <col min="2566" max="2568" width="7.28515625" style="3" customWidth="1"/>
    <col min="2569" max="2816" width="11.5703125" style="3"/>
    <col min="2817" max="2817" width="42.42578125" style="3" customWidth="1"/>
    <col min="2818" max="2820" width="7.28515625" style="3" customWidth="1"/>
    <col min="2821" max="2821" width="6.42578125" style="3" customWidth="1"/>
    <col min="2822" max="2824" width="7.28515625" style="3" customWidth="1"/>
    <col min="2825" max="3072" width="11.5703125" style="3"/>
    <col min="3073" max="3073" width="42.42578125" style="3" customWidth="1"/>
    <col min="3074" max="3076" width="7.28515625" style="3" customWidth="1"/>
    <col min="3077" max="3077" width="6.42578125" style="3" customWidth="1"/>
    <col min="3078" max="3080" width="7.28515625" style="3" customWidth="1"/>
    <col min="3081" max="3328" width="11.5703125" style="3"/>
    <col min="3329" max="3329" width="42.42578125" style="3" customWidth="1"/>
    <col min="3330" max="3332" width="7.28515625" style="3" customWidth="1"/>
    <col min="3333" max="3333" width="6.42578125" style="3" customWidth="1"/>
    <col min="3334" max="3336" width="7.28515625" style="3" customWidth="1"/>
    <col min="3337" max="3584" width="11.5703125" style="3"/>
    <col min="3585" max="3585" width="42.42578125" style="3" customWidth="1"/>
    <col min="3586" max="3588" width="7.28515625" style="3" customWidth="1"/>
    <col min="3589" max="3589" width="6.42578125" style="3" customWidth="1"/>
    <col min="3590" max="3592" width="7.28515625" style="3" customWidth="1"/>
    <col min="3593" max="3840" width="11.5703125" style="3"/>
    <col min="3841" max="3841" width="42.42578125" style="3" customWidth="1"/>
    <col min="3842" max="3844" width="7.28515625" style="3" customWidth="1"/>
    <col min="3845" max="3845" width="6.42578125" style="3" customWidth="1"/>
    <col min="3846" max="3848" width="7.28515625" style="3" customWidth="1"/>
    <col min="3849" max="4096" width="11.5703125" style="3"/>
    <col min="4097" max="4097" width="42.42578125" style="3" customWidth="1"/>
    <col min="4098" max="4100" width="7.28515625" style="3" customWidth="1"/>
    <col min="4101" max="4101" width="6.42578125" style="3" customWidth="1"/>
    <col min="4102" max="4104" width="7.28515625" style="3" customWidth="1"/>
    <col min="4105" max="4352" width="11.5703125" style="3"/>
    <col min="4353" max="4353" width="42.42578125" style="3" customWidth="1"/>
    <col min="4354" max="4356" width="7.28515625" style="3" customWidth="1"/>
    <col min="4357" max="4357" width="6.42578125" style="3" customWidth="1"/>
    <col min="4358" max="4360" width="7.28515625" style="3" customWidth="1"/>
    <col min="4361" max="4608" width="11.5703125" style="3"/>
    <col min="4609" max="4609" width="42.42578125" style="3" customWidth="1"/>
    <col min="4610" max="4612" width="7.28515625" style="3" customWidth="1"/>
    <col min="4613" max="4613" width="6.42578125" style="3" customWidth="1"/>
    <col min="4614" max="4616" width="7.28515625" style="3" customWidth="1"/>
    <col min="4617" max="4864" width="11.5703125" style="3"/>
    <col min="4865" max="4865" width="42.42578125" style="3" customWidth="1"/>
    <col min="4866" max="4868" width="7.28515625" style="3" customWidth="1"/>
    <col min="4869" max="4869" width="6.42578125" style="3" customWidth="1"/>
    <col min="4870" max="4872" width="7.28515625" style="3" customWidth="1"/>
    <col min="4873" max="5120" width="11.5703125" style="3"/>
    <col min="5121" max="5121" width="42.42578125" style="3" customWidth="1"/>
    <col min="5122" max="5124" width="7.28515625" style="3" customWidth="1"/>
    <col min="5125" max="5125" width="6.42578125" style="3" customWidth="1"/>
    <col min="5126" max="5128" width="7.28515625" style="3" customWidth="1"/>
    <col min="5129" max="5376" width="11.5703125" style="3"/>
    <col min="5377" max="5377" width="42.42578125" style="3" customWidth="1"/>
    <col min="5378" max="5380" width="7.28515625" style="3" customWidth="1"/>
    <col min="5381" max="5381" width="6.42578125" style="3" customWidth="1"/>
    <col min="5382" max="5384" width="7.28515625" style="3" customWidth="1"/>
    <col min="5385" max="5632" width="11.5703125" style="3"/>
    <col min="5633" max="5633" width="42.42578125" style="3" customWidth="1"/>
    <col min="5634" max="5636" width="7.28515625" style="3" customWidth="1"/>
    <col min="5637" max="5637" width="6.42578125" style="3" customWidth="1"/>
    <col min="5638" max="5640" width="7.28515625" style="3" customWidth="1"/>
    <col min="5641" max="5888" width="11.5703125" style="3"/>
    <col min="5889" max="5889" width="42.42578125" style="3" customWidth="1"/>
    <col min="5890" max="5892" width="7.28515625" style="3" customWidth="1"/>
    <col min="5893" max="5893" width="6.42578125" style="3" customWidth="1"/>
    <col min="5894" max="5896" width="7.28515625" style="3" customWidth="1"/>
    <col min="5897" max="6144" width="11.5703125" style="3"/>
    <col min="6145" max="6145" width="42.42578125" style="3" customWidth="1"/>
    <col min="6146" max="6148" width="7.28515625" style="3" customWidth="1"/>
    <col min="6149" max="6149" width="6.42578125" style="3" customWidth="1"/>
    <col min="6150" max="6152" width="7.28515625" style="3" customWidth="1"/>
    <col min="6153" max="6400" width="11.5703125" style="3"/>
    <col min="6401" max="6401" width="42.42578125" style="3" customWidth="1"/>
    <col min="6402" max="6404" width="7.28515625" style="3" customWidth="1"/>
    <col min="6405" max="6405" width="6.42578125" style="3" customWidth="1"/>
    <col min="6406" max="6408" width="7.28515625" style="3" customWidth="1"/>
    <col min="6409" max="6656" width="11.5703125" style="3"/>
    <col min="6657" max="6657" width="42.42578125" style="3" customWidth="1"/>
    <col min="6658" max="6660" width="7.28515625" style="3" customWidth="1"/>
    <col min="6661" max="6661" width="6.42578125" style="3" customWidth="1"/>
    <col min="6662" max="6664" width="7.28515625" style="3" customWidth="1"/>
    <col min="6665" max="6912" width="11.5703125" style="3"/>
    <col min="6913" max="6913" width="42.42578125" style="3" customWidth="1"/>
    <col min="6914" max="6916" width="7.28515625" style="3" customWidth="1"/>
    <col min="6917" max="6917" width="6.42578125" style="3" customWidth="1"/>
    <col min="6918" max="6920" width="7.28515625" style="3" customWidth="1"/>
    <col min="6921" max="7168" width="11.5703125" style="3"/>
    <col min="7169" max="7169" width="42.42578125" style="3" customWidth="1"/>
    <col min="7170" max="7172" width="7.28515625" style="3" customWidth="1"/>
    <col min="7173" max="7173" width="6.42578125" style="3" customWidth="1"/>
    <col min="7174" max="7176" width="7.28515625" style="3" customWidth="1"/>
    <col min="7177" max="7424" width="11.5703125" style="3"/>
    <col min="7425" max="7425" width="42.42578125" style="3" customWidth="1"/>
    <col min="7426" max="7428" width="7.28515625" style="3" customWidth="1"/>
    <col min="7429" max="7429" width="6.42578125" style="3" customWidth="1"/>
    <col min="7430" max="7432" width="7.28515625" style="3" customWidth="1"/>
    <col min="7433" max="7680" width="11.5703125" style="3"/>
    <col min="7681" max="7681" width="42.42578125" style="3" customWidth="1"/>
    <col min="7682" max="7684" width="7.28515625" style="3" customWidth="1"/>
    <col min="7685" max="7685" width="6.42578125" style="3" customWidth="1"/>
    <col min="7686" max="7688" width="7.28515625" style="3" customWidth="1"/>
    <col min="7689" max="7936" width="11.5703125" style="3"/>
    <col min="7937" max="7937" width="42.42578125" style="3" customWidth="1"/>
    <col min="7938" max="7940" width="7.28515625" style="3" customWidth="1"/>
    <col min="7941" max="7941" width="6.42578125" style="3" customWidth="1"/>
    <col min="7942" max="7944" width="7.28515625" style="3" customWidth="1"/>
    <col min="7945" max="8192" width="11.5703125" style="3"/>
    <col min="8193" max="8193" width="42.42578125" style="3" customWidth="1"/>
    <col min="8194" max="8196" width="7.28515625" style="3" customWidth="1"/>
    <col min="8197" max="8197" width="6.42578125" style="3" customWidth="1"/>
    <col min="8198" max="8200" width="7.28515625" style="3" customWidth="1"/>
    <col min="8201" max="8448" width="11.5703125" style="3"/>
    <col min="8449" max="8449" width="42.42578125" style="3" customWidth="1"/>
    <col min="8450" max="8452" width="7.28515625" style="3" customWidth="1"/>
    <col min="8453" max="8453" width="6.42578125" style="3" customWidth="1"/>
    <col min="8454" max="8456" width="7.28515625" style="3" customWidth="1"/>
    <col min="8457" max="8704" width="11.5703125" style="3"/>
    <col min="8705" max="8705" width="42.42578125" style="3" customWidth="1"/>
    <col min="8706" max="8708" width="7.28515625" style="3" customWidth="1"/>
    <col min="8709" max="8709" width="6.42578125" style="3" customWidth="1"/>
    <col min="8710" max="8712" width="7.28515625" style="3" customWidth="1"/>
    <col min="8713" max="8960" width="11.5703125" style="3"/>
    <col min="8961" max="8961" width="42.42578125" style="3" customWidth="1"/>
    <col min="8962" max="8964" width="7.28515625" style="3" customWidth="1"/>
    <col min="8965" max="8965" width="6.42578125" style="3" customWidth="1"/>
    <col min="8966" max="8968" width="7.28515625" style="3" customWidth="1"/>
    <col min="8969" max="9216" width="11.5703125" style="3"/>
    <col min="9217" max="9217" width="42.42578125" style="3" customWidth="1"/>
    <col min="9218" max="9220" width="7.28515625" style="3" customWidth="1"/>
    <col min="9221" max="9221" width="6.42578125" style="3" customWidth="1"/>
    <col min="9222" max="9224" width="7.28515625" style="3" customWidth="1"/>
    <col min="9225" max="9472" width="11.5703125" style="3"/>
    <col min="9473" max="9473" width="42.42578125" style="3" customWidth="1"/>
    <col min="9474" max="9476" width="7.28515625" style="3" customWidth="1"/>
    <col min="9477" max="9477" width="6.42578125" style="3" customWidth="1"/>
    <col min="9478" max="9480" width="7.28515625" style="3" customWidth="1"/>
    <col min="9481" max="9728" width="11.5703125" style="3"/>
    <col min="9729" max="9729" width="42.42578125" style="3" customWidth="1"/>
    <col min="9730" max="9732" width="7.28515625" style="3" customWidth="1"/>
    <col min="9733" max="9733" width="6.42578125" style="3" customWidth="1"/>
    <col min="9734" max="9736" width="7.28515625" style="3" customWidth="1"/>
    <col min="9737" max="9984" width="11.5703125" style="3"/>
    <col min="9985" max="9985" width="42.42578125" style="3" customWidth="1"/>
    <col min="9986" max="9988" width="7.28515625" style="3" customWidth="1"/>
    <col min="9989" max="9989" width="6.42578125" style="3" customWidth="1"/>
    <col min="9990" max="9992" width="7.28515625" style="3" customWidth="1"/>
    <col min="9993" max="10240" width="11.5703125" style="3"/>
    <col min="10241" max="10241" width="42.42578125" style="3" customWidth="1"/>
    <col min="10242" max="10244" width="7.28515625" style="3" customWidth="1"/>
    <col min="10245" max="10245" width="6.42578125" style="3" customWidth="1"/>
    <col min="10246" max="10248" width="7.28515625" style="3" customWidth="1"/>
    <col min="10249" max="10496" width="11.5703125" style="3"/>
    <col min="10497" max="10497" width="42.42578125" style="3" customWidth="1"/>
    <col min="10498" max="10500" width="7.28515625" style="3" customWidth="1"/>
    <col min="10501" max="10501" width="6.42578125" style="3" customWidth="1"/>
    <col min="10502" max="10504" width="7.28515625" style="3" customWidth="1"/>
    <col min="10505" max="10752" width="11.5703125" style="3"/>
    <col min="10753" max="10753" width="42.42578125" style="3" customWidth="1"/>
    <col min="10754" max="10756" width="7.28515625" style="3" customWidth="1"/>
    <col min="10757" max="10757" width="6.42578125" style="3" customWidth="1"/>
    <col min="10758" max="10760" width="7.28515625" style="3" customWidth="1"/>
    <col min="10761" max="11008" width="11.5703125" style="3"/>
    <col min="11009" max="11009" width="42.42578125" style="3" customWidth="1"/>
    <col min="11010" max="11012" width="7.28515625" style="3" customWidth="1"/>
    <col min="11013" max="11013" width="6.42578125" style="3" customWidth="1"/>
    <col min="11014" max="11016" width="7.28515625" style="3" customWidth="1"/>
    <col min="11017" max="11264" width="11.5703125" style="3"/>
    <col min="11265" max="11265" width="42.42578125" style="3" customWidth="1"/>
    <col min="11266" max="11268" width="7.28515625" style="3" customWidth="1"/>
    <col min="11269" max="11269" width="6.42578125" style="3" customWidth="1"/>
    <col min="11270" max="11272" width="7.28515625" style="3" customWidth="1"/>
    <col min="11273" max="11520" width="11.5703125" style="3"/>
    <col min="11521" max="11521" width="42.42578125" style="3" customWidth="1"/>
    <col min="11522" max="11524" width="7.28515625" style="3" customWidth="1"/>
    <col min="11525" max="11525" width="6.42578125" style="3" customWidth="1"/>
    <col min="11526" max="11528" width="7.28515625" style="3" customWidth="1"/>
    <col min="11529" max="11776" width="11.5703125" style="3"/>
    <col min="11777" max="11777" width="42.42578125" style="3" customWidth="1"/>
    <col min="11778" max="11780" width="7.28515625" style="3" customWidth="1"/>
    <col min="11781" max="11781" width="6.42578125" style="3" customWidth="1"/>
    <col min="11782" max="11784" width="7.28515625" style="3" customWidth="1"/>
    <col min="11785" max="12032" width="11.5703125" style="3"/>
    <col min="12033" max="12033" width="42.42578125" style="3" customWidth="1"/>
    <col min="12034" max="12036" width="7.28515625" style="3" customWidth="1"/>
    <col min="12037" max="12037" width="6.42578125" style="3" customWidth="1"/>
    <col min="12038" max="12040" width="7.28515625" style="3" customWidth="1"/>
    <col min="12041" max="12288" width="11.5703125" style="3"/>
    <col min="12289" max="12289" width="42.42578125" style="3" customWidth="1"/>
    <col min="12290" max="12292" width="7.28515625" style="3" customWidth="1"/>
    <col min="12293" max="12293" width="6.42578125" style="3" customWidth="1"/>
    <col min="12294" max="12296" width="7.28515625" style="3" customWidth="1"/>
    <col min="12297" max="12544" width="11.5703125" style="3"/>
    <col min="12545" max="12545" width="42.42578125" style="3" customWidth="1"/>
    <col min="12546" max="12548" width="7.28515625" style="3" customWidth="1"/>
    <col min="12549" max="12549" width="6.42578125" style="3" customWidth="1"/>
    <col min="12550" max="12552" width="7.28515625" style="3" customWidth="1"/>
    <col min="12553" max="12800" width="11.5703125" style="3"/>
    <col min="12801" max="12801" width="42.42578125" style="3" customWidth="1"/>
    <col min="12802" max="12804" width="7.28515625" style="3" customWidth="1"/>
    <col min="12805" max="12805" width="6.42578125" style="3" customWidth="1"/>
    <col min="12806" max="12808" width="7.28515625" style="3" customWidth="1"/>
    <col min="12809" max="13056" width="11.5703125" style="3"/>
    <col min="13057" max="13057" width="42.42578125" style="3" customWidth="1"/>
    <col min="13058" max="13060" width="7.28515625" style="3" customWidth="1"/>
    <col min="13061" max="13061" width="6.42578125" style="3" customWidth="1"/>
    <col min="13062" max="13064" width="7.28515625" style="3" customWidth="1"/>
    <col min="13065" max="13312" width="11.5703125" style="3"/>
    <col min="13313" max="13313" width="42.42578125" style="3" customWidth="1"/>
    <col min="13314" max="13316" width="7.28515625" style="3" customWidth="1"/>
    <col min="13317" max="13317" width="6.42578125" style="3" customWidth="1"/>
    <col min="13318" max="13320" width="7.28515625" style="3" customWidth="1"/>
    <col min="13321" max="13568" width="11.5703125" style="3"/>
    <col min="13569" max="13569" width="42.42578125" style="3" customWidth="1"/>
    <col min="13570" max="13572" width="7.28515625" style="3" customWidth="1"/>
    <col min="13573" max="13573" width="6.42578125" style="3" customWidth="1"/>
    <col min="13574" max="13576" width="7.28515625" style="3" customWidth="1"/>
    <col min="13577" max="13824" width="11.5703125" style="3"/>
    <col min="13825" max="13825" width="42.42578125" style="3" customWidth="1"/>
    <col min="13826" max="13828" width="7.28515625" style="3" customWidth="1"/>
    <col min="13829" max="13829" width="6.42578125" style="3" customWidth="1"/>
    <col min="13830" max="13832" width="7.28515625" style="3" customWidth="1"/>
    <col min="13833" max="14080" width="11.5703125" style="3"/>
    <col min="14081" max="14081" width="42.42578125" style="3" customWidth="1"/>
    <col min="14082" max="14084" width="7.28515625" style="3" customWidth="1"/>
    <col min="14085" max="14085" width="6.42578125" style="3" customWidth="1"/>
    <col min="14086" max="14088" width="7.28515625" style="3" customWidth="1"/>
    <col min="14089" max="14336" width="11.5703125" style="3"/>
    <col min="14337" max="14337" width="42.42578125" style="3" customWidth="1"/>
    <col min="14338" max="14340" width="7.28515625" style="3" customWidth="1"/>
    <col min="14341" max="14341" width="6.42578125" style="3" customWidth="1"/>
    <col min="14342" max="14344" width="7.28515625" style="3" customWidth="1"/>
    <col min="14345" max="14592" width="11.5703125" style="3"/>
    <col min="14593" max="14593" width="42.42578125" style="3" customWidth="1"/>
    <col min="14594" max="14596" width="7.28515625" style="3" customWidth="1"/>
    <col min="14597" max="14597" width="6.42578125" style="3" customWidth="1"/>
    <col min="14598" max="14600" width="7.28515625" style="3" customWidth="1"/>
    <col min="14601" max="14848" width="11.5703125" style="3"/>
    <col min="14849" max="14849" width="42.42578125" style="3" customWidth="1"/>
    <col min="14850" max="14852" width="7.28515625" style="3" customWidth="1"/>
    <col min="14853" max="14853" width="6.42578125" style="3" customWidth="1"/>
    <col min="14854" max="14856" width="7.28515625" style="3" customWidth="1"/>
    <col min="14857" max="15104" width="11.5703125" style="3"/>
    <col min="15105" max="15105" width="42.42578125" style="3" customWidth="1"/>
    <col min="15106" max="15108" width="7.28515625" style="3" customWidth="1"/>
    <col min="15109" max="15109" width="6.42578125" style="3" customWidth="1"/>
    <col min="15110" max="15112" width="7.28515625" style="3" customWidth="1"/>
    <col min="15113" max="15360" width="11.5703125" style="3"/>
    <col min="15361" max="15361" width="42.42578125" style="3" customWidth="1"/>
    <col min="15362" max="15364" width="7.28515625" style="3" customWidth="1"/>
    <col min="15365" max="15365" width="6.42578125" style="3" customWidth="1"/>
    <col min="15366" max="15368" width="7.28515625" style="3" customWidth="1"/>
    <col min="15369" max="15616" width="11.5703125" style="3"/>
    <col min="15617" max="15617" width="42.42578125" style="3" customWidth="1"/>
    <col min="15618" max="15620" width="7.28515625" style="3" customWidth="1"/>
    <col min="15621" max="15621" width="6.42578125" style="3" customWidth="1"/>
    <col min="15622" max="15624" width="7.28515625" style="3" customWidth="1"/>
    <col min="15625" max="15872" width="11.5703125" style="3"/>
    <col min="15873" max="15873" width="42.42578125" style="3" customWidth="1"/>
    <col min="15874" max="15876" width="7.28515625" style="3" customWidth="1"/>
    <col min="15877" max="15877" width="6.42578125" style="3" customWidth="1"/>
    <col min="15878" max="15880" width="7.28515625" style="3" customWidth="1"/>
    <col min="15881" max="16128" width="11.5703125" style="3"/>
    <col min="16129" max="16129" width="42.42578125" style="3" customWidth="1"/>
    <col min="16130" max="16132" width="7.28515625" style="3" customWidth="1"/>
    <col min="16133" max="16133" width="6.42578125" style="3" customWidth="1"/>
    <col min="16134" max="16136" width="7.28515625" style="3" customWidth="1"/>
    <col min="16137" max="16384" width="11.5703125" style="3"/>
  </cols>
  <sheetData>
    <row r="1" spans="1:256" x14ac:dyDescent="0.2">
      <c r="A1" s="1"/>
      <c r="B1" s="2"/>
      <c r="C1" s="2"/>
      <c r="D1" s="2"/>
      <c r="E1" s="2"/>
      <c r="F1" s="2"/>
      <c r="G1" s="2"/>
    </row>
    <row r="2" spans="1:256" ht="24.75" customHeight="1" x14ac:dyDescent="0.25">
      <c r="A2" s="131" t="s">
        <v>0</v>
      </c>
      <c r="B2" s="131"/>
      <c r="C2" s="131"/>
      <c r="D2" s="131"/>
      <c r="E2" s="131"/>
      <c r="F2" s="131"/>
      <c r="G2" s="131"/>
      <c r="H2" s="131"/>
    </row>
    <row r="3" spans="1:256" ht="18.600000000000001" customHeight="1" x14ac:dyDescent="0.25">
      <c r="A3" s="4"/>
      <c r="B3" s="4"/>
      <c r="C3" s="4"/>
      <c r="D3" s="4"/>
      <c r="E3" s="4"/>
      <c r="F3" s="4"/>
      <c r="G3" s="4"/>
      <c r="H3" s="4"/>
    </row>
    <row r="4" spans="1:256" ht="29.25" customHeight="1" x14ac:dyDescent="0.25">
      <c r="A4" s="5"/>
      <c r="B4" s="6"/>
      <c r="C4" s="6"/>
      <c r="D4" s="7"/>
      <c r="E4" s="8"/>
      <c r="F4" s="6"/>
      <c r="G4" s="132" t="s">
        <v>1</v>
      </c>
      <c r="H4" s="132"/>
    </row>
    <row r="5" spans="1:256" ht="22.5" customHeight="1" x14ac:dyDescent="0.2">
      <c r="A5" s="6"/>
      <c r="B5" s="6"/>
      <c r="C5" s="6"/>
      <c r="D5" s="6"/>
      <c r="E5" s="6"/>
      <c r="F5" s="6"/>
      <c r="G5" s="6"/>
      <c r="H5" s="7"/>
    </row>
    <row r="6" spans="1:256" ht="26.25" customHeight="1" x14ac:dyDescent="0.25">
      <c r="A6" s="9" t="s">
        <v>2</v>
      </c>
      <c r="B6" s="6"/>
      <c r="C6" s="6"/>
      <c r="D6" s="6"/>
      <c r="E6" s="6"/>
      <c r="F6" s="133" t="s">
        <v>58</v>
      </c>
      <c r="G6" s="133"/>
      <c r="H6" s="133"/>
    </row>
    <row r="7" spans="1:256" ht="19.899999999999999" customHeight="1" x14ac:dyDescent="0.25">
      <c r="A7" s="8"/>
      <c r="B7" s="6"/>
      <c r="C7" s="6"/>
      <c r="D7" s="6"/>
      <c r="E7" s="6"/>
      <c r="F7" s="10"/>
      <c r="G7" s="11"/>
      <c r="H7" s="11"/>
    </row>
    <row r="8" spans="1:256" ht="19.899999999999999" customHeight="1" thickBot="1" x14ac:dyDescent="0.25">
      <c r="A8" s="2"/>
      <c r="B8" s="2"/>
      <c r="C8" s="2"/>
      <c r="D8" s="2"/>
      <c r="E8" s="2"/>
      <c r="F8" s="2"/>
      <c r="G8" s="2"/>
    </row>
    <row r="9" spans="1:256" ht="13.5" thickBot="1" x14ac:dyDescent="0.25">
      <c r="A9" s="12"/>
      <c r="B9" s="13"/>
      <c r="C9" s="14" t="s">
        <v>3</v>
      </c>
      <c r="D9" s="15"/>
      <c r="E9" s="16"/>
      <c r="F9" s="16"/>
      <c r="G9" s="15"/>
      <c r="H9" s="17" t="s">
        <v>4</v>
      </c>
    </row>
    <row r="10" spans="1:256" x14ac:dyDescent="0.2">
      <c r="A10" s="18" t="s">
        <v>5</v>
      </c>
      <c r="B10" s="19"/>
      <c r="C10" s="20" t="s">
        <v>6</v>
      </c>
      <c r="D10" s="21"/>
      <c r="E10" s="19"/>
      <c r="F10" s="20" t="s">
        <v>7</v>
      </c>
      <c r="G10" s="21"/>
      <c r="H10" s="18" t="s">
        <v>8</v>
      </c>
    </row>
    <row r="11" spans="1:256" ht="13.5" thickBot="1" x14ac:dyDescent="0.25">
      <c r="A11" s="22"/>
      <c r="B11" s="23" t="s">
        <v>9</v>
      </c>
      <c r="C11" s="24" t="s">
        <v>10</v>
      </c>
      <c r="D11" s="25" t="s">
        <v>11</v>
      </c>
      <c r="E11" s="23" t="s">
        <v>12</v>
      </c>
      <c r="F11" s="24" t="s">
        <v>13</v>
      </c>
      <c r="G11" s="25" t="s">
        <v>11</v>
      </c>
      <c r="H11" s="22" t="s">
        <v>14</v>
      </c>
    </row>
    <row r="12" spans="1:256" ht="6" customHeight="1" thickBot="1" x14ac:dyDescent="0.25"/>
    <row r="13" spans="1:256" s="31" customFormat="1" ht="21.95" customHeight="1" x14ac:dyDescent="0.25">
      <c r="A13" s="26" t="s">
        <v>15</v>
      </c>
      <c r="B13" s="50">
        <v>1080</v>
      </c>
      <c r="C13" s="51">
        <v>120</v>
      </c>
      <c r="D13" s="52">
        <f>SUM(B13:C13)</f>
        <v>1200</v>
      </c>
      <c r="E13" s="28">
        <v>2</v>
      </c>
      <c r="F13" s="29">
        <v>60</v>
      </c>
      <c r="G13" s="27">
        <f>SUM(E13:F13)</f>
        <v>62</v>
      </c>
      <c r="H13" s="30">
        <f>(D13+G13)/$G$19*100</f>
        <v>33.333333333333329</v>
      </c>
    </row>
    <row r="14" spans="1:256" s="31" customFormat="1" ht="21.95" customHeight="1" x14ac:dyDescent="0.25">
      <c r="A14" s="26" t="s">
        <v>16</v>
      </c>
      <c r="B14" s="53">
        <f>540+540</f>
        <v>1080</v>
      </c>
      <c r="C14" s="54">
        <v>120</v>
      </c>
      <c r="D14" s="55">
        <f>SUM(B14:C14)</f>
        <v>1200</v>
      </c>
      <c r="E14" s="33">
        <v>2</v>
      </c>
      <c r="F14" s="34">
        <v>60</v>
      </c>
      <c r="G14" s="32">
        <f>SUM(E14:F14)</f>
        <v>62</v>
      </c>
      <c r="H14" s="35">
        <f>(D14+G14)/$G$19*100</f>
        <v>33.333333333333329</v>
      </c>
    </row>
    <row r="15" spans="1:256" s="31" customFormat="1" ht="21.95" customHeight="1" thickBot="1" x14ac:dyDescent="0.3">
      <c r="A15" s="36" t="s">
        <v>17</v>
      </c>
      <c r="B15" s="37">
        <v>1080</v>
      </c>
      <c r="C15" s="38">
        <v>120</v>
      </c>
      <c r="D15" s="39">
        <f>SUM(B15:C15)</f>
        <v>1200</v>
      </c>
      <c r="E15" s="37">
        <v>2</v>
      </c>
      <c r="F15" s="38">
        <v>60</v>
      </c>
      <c r="G15" s="39">
        <f>SUM(E15:F15)</f>
        <v>62</v>
      </c>
      <c r="H15" s="40">
        <f>(D15+G15)/$G$19*100</f>
        <v>33.333333333333329</v>
      </c>
    </row>
    <row r="16" spans="1:256" s="31" customFormat="1" ht="14.25" customHeight="1" thickBot="1" x14ac:dyDescent="0.25">
      <c r="A16" s="2"/>
      <c r="B16" s="2"/>
      <c r="C16" s="2"/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8" customHeight="1" thickBot="1" x14ac:dyDescent="0.25">
      <c r="A17" s="41"/>
      <c r="B17" s="42">
        <f>SUM(B13:B16)</f>
        <v>3240</v>
      </c>
      <c r="C17" s="43">
        <f>SUM(C13:C15)</f>
        <v>360</v>
      </c>
      <c r="D17" s="44">
        <f>SUM(B17:C17)</f>
        <v>3600</v>
      </c>
      <c r="E17" s="42">
        <f>SUM(E13:E15)</f>
        <v>6</v>
      </c>
      <c r="F17" s="43">
        <f>SUM(F13:F15)</f>
        <v>180</v>
      </c>
      <c r="G17" s="45">
        <f>SUM(E17:F17)</f>
        <v>186</v>
      </c>
      <c r="H17" s="46">
        <f>SUM(H13:H15)</f>
        <v>99.999999999999986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41" customFormat="1" ht="24" customHeight="1" x14ac:dyDescent="0.2">
      <c r="A18" s="2"/>
      <c r="B18" s="2"/>
      <c r="C18" s="2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24.75" customHeight="1" x14ac:dyDescent="0.2">
      <c r="A19" s="2"/>
      <c r="B19" s="47" t="s">
        <v>18</v>
      </c>
      <c r="C19" s="2"/>
      <c r="D19" s="2"/>
      <c r="E19" s="48"/>
      <c r="F19" s="48"/>
      <c r="G19" s="49">
        <f>D17+G17</f>
        <v>3786</v>
      </c>
    </row>
    <row r="20" spans="1:256" ht="16.149999999999999" customHeight="1" x14ac:dyDescent="0.2"/>
    <row r="21" spans="1:256" x14ac:dyDescent="0.2">
      <c r="A21" s="2"/>
    </row>
  </sheetData>
  <mergeCells count="3">
    <mergeCell ref="A2:H2"/>
    <mergeCell ref="G4:H4"/>
    <mergeCell ref="F6:H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1"/>
  <sheetViews>
    <sheetView topLeftCell="A4" workbookViewId="0">
      <selection activeCell="F7" sqref="F7"/>
    </sheetView>
  </sheetViews>
  <sheetFormatPr baseColWidth="10" defaultRowHeight="12.75" x14ac:dyDescent="0.2"/>
  <cols>
    <col min="1" max="1" width="43.42578125" style="3" customWidth="1"/>
    <col min="2" max="4" width="7.5703125" style="3" customWidth="1"/>
    <col min="5" max="5" width="6.7109375" style="3" customWidth="1"/>
    <col min="6" max="7" width="7.5703125" style="3" customWidth="1"/>
    <col min="8" max="8" width="6.7109375" style="3" customWidth="1"/>
    <col min="9" max="256" width="11.42578125" style="3"/>
    <col min="257" max="257" width="43.42578125" style="3" customWidth="1"/>
    <col min="258" max="260" width="7.5703125" style="3" customWidth="1"/>
    <col min="261" max="261" width="6.7109375" style="3" customWidth="1"/>
    <col min="262" max="263" width="7.5703125" style="3" customWidth="1"/>
    <col min="264" max="264" width="6.7109375" style="3" customWidth="1"/>
    <col min="265" max="512" width="11.42578125" style="3"/>
    <col min="513" max="513" width="43.42578125" style="3" customWidth="1"/>
    <col min="514" max="516" width="7.5703125" style="3" customWidth="1"/>
    <col min="517" max="517" width="6.7109375" style="3" customWidth="1"/>
    <col min="518" max="519" width="7.5703125" style="3" customWidth="1"/>
    <col min="520" max="520" width="6.7109375" style="3" customWidth="1"/>
    <col min="521" max="768" width="11.42578125" style="3"/>
    <col min="769" max="769" width="43.42578125" style="3" customWidth="1"/>
    <col min="770" max="772" width="7.5703125" style="3" customWidth="1"/>
    <col min="773" max="773" width="6.7109375" style="3" customWidth="1"/>
    <col min="774" max="775" width="7.5703125" style="3" customWidth="1"/>
    <col min="776" max="776" width="6.7109375" style="3" customWidth="1"/>
    <col min="777" max="1024" width="11.42578125" style="3"/>
    <col min="1025" max="1025" width="43.42578125" style="3" customWidth="1"/>
    <col min="1026" max="1028" width="7.5703125" style="3" customWidth="1"/>
    <col min="1029" max="1029" width="6.7109375" style="3" customWidth="1"/>
    <col min="1030" max="1031" width="7.5703125" style="3" customWidth="1"/>
    <col min="1032" max="1032" width="6.7109375" style="3" customWidth="1"/>
    <col min="1033" max="1280" width="11.42578125" style="3"/>
    <col min="1281" max="1281" width="43.42578125" style="3" customWidth="1"/>
    <col min="1282" max="1284" width="7.5703125" style="3" customWidth="1"/>
    <col min="1285" max="1285" width="6.7109375" style="3" customWidth="1"/>
    <col min="1286" max="1287" width="7.5703125" style="3" customWidth="1"/>
    <col min="1288" max="1288" width="6.7109375" style="3" customWidth="1"/>
    <col min="1289" max="1536" width="11.42578125" style="3"/>
    <col min="1537" max="1537" width="43.42578125" style="3" customWidth="1"/>
    <col min="1538" max="1540" width="7.5703125" style="3" customWidth="1"/>
    <col min="1541" max="1541" width="6.7109375" style="3" customWidth="1"/>
    <col min="1542" max="1543" width="7.5703125" style="3" customWidth="1"/>
    <col min="1544" max="1544" width="6.7109375" style="3" customWidth="1"/>
    <col min="1545" max="1792" width="11.42578125" style="3"/>
    <col min="1793" max="1793" width="43.42578125" style="3" customWidth="1"/>
    <col min="1794" max="1796" width="7.5703125" style="3" customWidth="1"/>
    <col min="1797" max="1797" width="6.7109375" style="3" customWidth="1"/>
    <col min="1798" max="1799" width="7.5703125" style="3" customWidth="1"/>
    <col min="1800" max="1800" width="6.7109375" style="3" customWidth="1"/>
    <col min="1801" max="2048" width="11.42578125" style="3"/>
    <col min="2049" max="2049" width="43.42578125" style="3" customWidth="1"/>
    <col min="2050" max="2052" width="7.5703125" style="3" customWidth="1"/>
    <col min="2053" max="2053" width="6.7109375" style="3" customWidth="1"/>
    <col min="2054" max="2055" width="7.5703125" style="3" customWidth="1"/>
    <col min="2056" max="2056" width="6.7109375" style="3" customWidth="1"/>
    <col min="2057" max="2304" width="11.42578125" style="3"/>
    <col min="2305" max="2305" width="43.42578125" style="3" customWidth="1"/>
    <col min="2306" max="2308" width="7.5703125" style="3" customWidth="1"/>
    <col min="2309" max="2309" width="6.7109375" style="3" customWidth="1"/>
    <col min="2310" max="2311" width="7.5703125" style="3" customWidth="1"/>
    <col min="2312" max="2312" width="6.7109375" style="3" customWidth="1"/>
    <col min="2313" max="2560" width="11.42578125" style="3"/>
    <col min="2561" max="2561" width="43.42578125" style="3" customWidth="1"/>
    <col min="2562" max="2564" width="7.5703125" style="3" customWidth="1"/>
    <col min="2565" max="2565" width="6.7109375" style="3" customWidth="1"/>
    <col min="2566" max="2567" width="7.5703125" style="3" customWidth="1"/>
    <col min="2568" max="2568" width="6.7109375" style="3" customWidth="1"/>
    <col min="2569" max="2816" width="11.42578125" style="3"/>
    <col min="2817" max="2817" width="43.42578125" style="3" customWidth="1"/>
    <col min="2818" max="2820" width="7.5703125" style="3" customWidth="1"/>
    <col min="2821" max="2821" width="6.7109375" style="3" customWidth="1"/>
    <col min="2822" max="2823" width="7.5703125" style="3" customWidth="1"/>
    <col min="2824" max="2824" width="6.7109375" style="3" customWidth="1"/>
    <col min="2825" max="3072" width="11.42578125" style="3"/>
    <col min="3073" max="3073" width="43.42578125" style="3" customWidth="1"/>
    <col min="3074" max="3076" width="7.5703125" style="3" customWidth="1"/>
    <col min="3077" max="3077" width="6.7109375" style="3" customWidth="1"/>
    <col min="3078" max="3079" width="7.5703125" style="3" customWidth="1"/>
    <col min="3080" max="3080" width="6.7109375" style="3" customWidth="1"/>
    <col min="3081" max="3328" width="11.42578125" style="3"/>
    <col min="3329" max="3329" width="43.42578125" style="3" customWidth="1"/>
    <col min="3330" max="3332" width="7.5703125" style="3" customWidth="1"/>
    <col min="3333" max="3333" width="6.7109375" style="3" customWidth="1"/>
    <col min="3334" max="3335" width="7.5703125" style="3" customWidth="1"/>
    <col min="3336" max="3336" width="6.7109375" style="3" customWidth="1"/>
    <col min="3337" max="3584" width="11.42578125" style="3"/>
    <col min="3585" max="3585" width="43.42578125" style="3" customWidth="1"/>
    <col min="3586" max="3588" width="7.5703125" style="3" customWidth="1"/>
    <col min="3589" max="3589" width="6.7109375" style="3" customWidth="1"/>
    <col min="3590" max="3591" width="7.5703125" style="3" customWidth="1"/>
    <col min="3592" max="3592" width="6.7109375" style="3" customWidth="1"/>
    <col min="3593" max="3840" width="11.42578125" style="3"/>
    <col min="3841" max="3841" width="43.42578125" style="3" customWidth="1"/>
    <col min="3842" max="3844" width="7.5703125" style="3" customWidth="1"/>
    <col min="3845" max="3845" width="6.7109375" style="3" customWidth="1"/>
    <col min="3846" max="3847" width="7.5703125" style="3" customWidth="1"/>
    <col min="3848" max="3848" width="6.7109375" style="3" customWidth="1"/>
    <col min="3849" max="4096" width="11.42578125" style="3"/>
    <col min="4097" max="4097" width="43.42578125" style="3" customWidth="1"/>
    <col min="4098" max="4100" width="7.5703125" style="3" customWidth="1"/>
    <col min="4101" max="4101" width="6.7109375" style="3" customWidth="1"/>
    <col min="4102" max="4103" width="7.5703125" style="3" customWidth="1"/>
    <col min="4104" max="4104" width="6.7109375" style="3" customWidth="1"/>
    <col min="4105" max="4352" width="11.42578125" style="3"/>
    <col min="4353" max="4353" width="43.42578125" style="3" customWidth="1"/>
    <col min="4354" max="4356" width="7.5703125" style="3" customWidth="1"/>
    <col min="4357" max="4357" width="6.7109375" style="3" customWidth="1"/>
    <col min="4358" max="4359" width="7.5703125" style="3" customWidth="1"/>
    <col min="4360" max="4360" width="6.7109375" style="3" customWidth="1"/>
    <col min="4361" max="4608" width="11.42578125" style="3"/>
    <col min="4609" max="4609" width="43.42578125" style="3" customWidth="1"/>
    <col min="4610" max="4612" width="7.5703125" style="3" customWidth="1"/>
    <col min="4613" max="4613" width="6.7109375" style="3" customWidth="1"/>
    <col min="4614" max="4615" width="7.5703125" style="3" customWidth="1"/>
    <col min="4616" max="4616" width="6.7109375" style="3" customWidth="1"/>
    <col min="4617" max="4864" width="11.42578125" style="3"/>
    <col min="4865" max="4865" width="43.42578125" style="3" customWidth="1"/>
    <col min="4866" max="4868" width="7.5703125" style="3" customWidth="1"/>
    <col min="4869" max="4869" width="6.7109375" style="3" customWidth="1"/>
    <col min="4870" max="4871" width="7.5703125" style="3" customWidth="1"/>
    <col min="4872" max="4872" width="6.7109375" style="3" customWidth="1"/>
    <col min="4873" max="5120" width="11.42578125" style="3"/>
    <col min="5121" max="5121" width="43.42578125" style="3" customWidth="1"/>
    <col min="5122" max="5124" width="7.5703125" style="3" customWidth="1"/>
    <col min="5125" max="5125" width="6.7109375" style="3" customWidth="1"/>
    <col min="5126" max="5127" width="7.5703125" style="3" customWidth="1"/>
    <col min="5128" max="5128" width="6.7109375" style="3" customWidth="1"/>
    <col min="5129" max="5376" width="11.42578125" style="3"/>
    <col min="5377" max="5377" width="43.42578125" style="3" customWidth="1"/>
    <col min="5378" max="5380" width="7.5703125" style="3" customWidth="1"/>
    <col min="5381" max="5381" width="6.7109375" style="3" customWidth="1"/>
    <col min="5382" max="5383" width="7.5703125" style="3" customWidth="1"/>
    <col min="5384" max="5384" width="6.7109375" style="3" customWidth="1"/>
    <col min="5385" max="5632" width="11.42578125" style="3"/>
    <col min="5633" max="5633" width="43.42578125" style="3" customWidth="1"/>
    <col min="5634" max="5636" width="7.5703125" style="3" customWidth="1"/>
    <col min="5637" max="5637" width="6.7109375" style="3" customWidth="1"/>
    <col min="5638" max="5639" width="7.5703125" style="3" customWidth="1"/>
    <col min="5640" max="5640" width="6.7109375" style="3" customWidth="1"/>
    <col min="5641" max="5888" width="11.42578125" style="3"/>
    <col min="5889" max="5889" width="43.42578125" style="3" customWidth="1"/>
    <col min="5890" max="5892" width="7.5703125" style="3" customWidth="1"/>
    <col min="5893" max="5893" width="6.7109375" style="3" customWidth="1"/>
    <col min="5894" max="5895" width="7.5703125" style="3" customWidth="1"/>
    <col min="5896" max="5896" width="6.7109375" style="3" customWidth="1"/>
    <col min="5897" max="6144" width="11.42578125" style="3"/>
    <col min="6145" max="6145" width="43.42578125" style="3" customWidth="1"/>
    <col min="6146" max="6148" width="7.5703125" style="3" customWidth="1"/>
    <col min="6149" max="6149" width="6.7109375" style="3" customWidth="1"/>
    <col min="6150" max="6151" width="7.5703125" style="3" customWidth="1"/>
    <col min="6152" max="6152" width="6.7109375" style="3" customWidth="1"/>
    <col min="6153" max="6400" width="11.42578125" style="3"/>
    <col min="6401" max="6401" width="43.42578125" style="3" customWidth="1"/>
    <col min="6402" max="6404" width="7.5703125" style="3" customWidth="1"/>
    <col min="6405" max="6405" width="6.7109375" style="3" customWidth="1"/>
    <col min="6406" max="6407" width="7.5703125" style="3" customWidth="1"/>
    <col min="6408" max="6408" width="6.7109375" style="3" customWidth="1"/>
    <col min="6409" max="6656" width="11.42578125" style="3"/>
    <col min="6657" max="6657" width="43.42578125" style="3" customWidth="1"/>
    <col min="6658" max="6660" width="7.5703125" style="3" customWidth="1"/>
    <col min="6661" max="6661" width="6.7109375" style="3" customWidth="1"/>
    <col min="6662" max="6663" width="7.5703125" style="3" customWidth="1"/>
    <col min="6664" max="6664" width="6.7109375" style="3" customWidth="1"/>
    <col min="6665" max="6912" width="11.42578125" style="3"/>
    <col min="6913" max="6913" width="43.42578125" style="3" customWidth="1"/>
    <col min="6914" max="6916" width="7.5703125" style="3" customWidth="1"/>
    <col min="6917" max="6917" width="6.7109375" style="3" customWidth="1"/>
    <col min="6918" max="6919" width="7.5703125" style="3" customWidth="1"/>
    <col min="6920" max="6920" width="6.7109375" style="3" customWidth="1"/>
    <col min="6921" max="7168" width="11.42578125" style="3"/>
    <col min="7169" max="7169" width="43.42578125" style="3" customWidth="1"/>
    <col min="7170" max="7172" width="7.5703125" style="3" customWidth="1"/>
    <col min="7173" max="7173" width="6.7109375" style="3" customWidth="1"/>
    <col min="7174" max="7175" width="7.5703125" style="3" customWidth="1"/>
    <col min="7176" max="7176" width="6.7109375" style="3" customWidth="1"/>
    <col min="7177" max="7424" width="11.42578125" style="3"/>
    <col min="7425" max="7425" width="43.42578125" style="3" customWidth="1"/>
    <col min="7426" max="7428" width="7.5703125" style="3" customWidth="1"/>
    <col min="7429" max="7429" width="6.7109375" style="3" customWidth="1"/>
    <col min="7430" max="7431" width="7.5703125" style="3" customWidth="1"/>
    <col min="7432" max="7432" width="6.7109375" style="3" customWidth="1"/>
    <col min="7433" max="7680" width="11.42578125" style="3"/>
    <col min="7681" max="7681" width="43.42578125" style="3" customWidth="1"/>
    <col min="7682" max="7684" width="7.5703125" style="3" customWidth="1"/>
    <col min="7685" max="7685" width="6.7109375" style="3" customWidth="1"/>
    <col min="7686" max="7687" width="7.5703125" style="3" customWidth="1"/>
    <col min="7688" max="7688" width="6.7109375" style="3" customWidth="1"/>
    <col min="7689" max="7936" width="11.42578125" style="3"/>
    <col min="7937" max="7937" width="43.42578125" style="3" customWidth="1"/>
    <col min="7938" max="7940" width="7.5703125" style="3" customWidth="1"/>
    <col min="7941" max="7941" width="6.7109375" style="3" customWidth="1"/>
    <col min="7942" max="7943" width="7.5703125" style="3" customWidth="1"/>
    <col min="7944" max="7944" width="6.7109375" style="3" customWidth="1"/>
    <col min="7945" max="8192" width="11.42578125" style="3"/>
    <col min="8193" max="8193" width="43.42578125" style="3" customWidth="1"/>
    <col min="8194" max="8196" width="7.5703125" style="3" customWidth="1"/>
    <col min="8197" max="8197" width="6.7109375" style="3" customWidth="1"/>
    <col min="8198" max="8199" width="7.5703125" style="3" customWidth="1"/>
    <col min="8200" max="8200" width="6.7109375" style="3" customWidth="1"/>
    <col min="8201" max="8448" width="11.42578125" style="3"/>
    <col min="8449" max="8449" width="43.42578125" style="3" customWidth="1"/>
    <col min="8450" max="8452" width="7.5703125" style="3" customWidth="1"/>
    <col min="8453" max="8453" width="6.7109375" style="3" customWidth="1"/>
    <col min="8454" max="8455" width="7.5703125" style="3" customWidth="1"/>
    <col min="8456" max="8456" width="6.7109375" style="3" customWidth="1"/>
    <col min="8457" max="8704" width="11.42578125" style="3"/>
    <col min="8705" max="8705" width="43.42578125" style="3" customWidth="1"/>
    <col min="8706" max="8708" width="7.5703125" style="3" customWidth="1"/>
    <col min="8709" max="8709" width="6.7109375" style="3" customWidth="1"/>
    <col min="8710" max="8711" width="7.5703125" style="3" customWidth="1"/>
    <col min="8712" max="8712" width="6.7109375" style="3" customWidth="1"/>
    <col min="8713" max="8960" width="11.42578125" style="3"/>
    <col min="8961" max="8961" width="43.42578125" style="3" customWidth="1"/>
    <col min="8962" max="8964" width="7.5703125" style="3" customWidth="1"/>
    <col min="8965" max="8965" width="6.7109375" style="3" customWidth="1"/>
    <col min="8966" max="8967" width="7.5703125" style="3" customWidth="1"/>
    <col min="8968" max="8968" width="6.7109375" style="3" customWidth="1"/>
    <col min="8969" max="9216" width="11.42578125" style="3"/>
    <col min="9217" max="9217" width="43.42578125" style="3" customWidth="1"/>
    <col min="9218" max="9220" width="7.5703125" style="3" customWidth="1"/>
    <col min="9221" max="9221" width="6.7109375" style="3" customWidth="1"/>
    <col min="9222" max="9223" width="7.5703125" style="3" customWidth="1"/>
    <col min="9224" max="9224" width="6.7109375" style="3" customWidth="1"/>
    <col min="9225" max="9472" width="11.42578125" style="3"/>
    <col min="9473" max="9473" width="43.42578125" style="3" customWidth="1"/>
    <col min="9474" max="9476" width="7.5703125" style="3" customWidth="1"/>
    <col min="9477" max="9477" width="6.7109375" style="3" customWidth="1"/>
    <col min="9478" max="9479" width="7.5703125" style="3" customWidth="1"/>
    <col min="9480" max="9480" width="6.7109375" style="3" customWidth="1"/>
    <col min="9481" max="9728" width="11.42578125" style="3"/>
    <col min="9729" max="9729" width="43.42578125" style="3" customWidth="1"/>
    <col min="9730" max="9732" width="7.5703125" style="3" customWidth="1"/>
    <col min="9733" max="9733" width="6.7109375" style="3" customWidth="1"/>
    <col min="9734" max="9735" width="7.5703125" style="3" customWidth="1"/>
    <col min="9736" max="9736" width="6.7109375" style="3" customWidth="1"/>
    <col min="9737" max="9984" width="11.42578125" style="3"/>
    <col min="9985" max="9985" width="43.42578125" style="3" customWidth="1"/>
    <col min="9986" max="9988" width="7.5703125" style="3" customWidth="1"/>
    <col min="9989" max="9989" width="6.7109375" style="3" customWidth="1"/>
    <col min="9990" max="9991" width="7.5703125" style="3" customWidth="1"/>
    <col min="9992" max="9992" width="6.7109375" style="3" customWidth="1"/>
    <col min="9993" max="10240" width="11.42578125" style="3"/>
    <col min="10241" max="10241" width="43.42578125" style="3" customWidth="1"/>
    <col min="10242" max="10244" width="7.5703125" style="3" customWidth="1"/>
    <col min="10245" max="10245" width="6.7109375" style="3" customWidth="1"/>
    <col min="10246" max="10247" width="7.5703125" style="3" customWidth="1"/>
    <col min="10248" max="10248" width="6.7109375" style="3" customWidth="1"/>
    <col min="10249" max="10496" width="11.42578125" style="3"/>
    <col min="10497" max="10497" width="43.42578125" style="3" customWidth="1"/>
    <col min="10498" max="10500" width="7.5703125" style="3" customWidth="1"/>
    <col min="10501" max="10501" width="6.7109375" style="3" customWidth="1"/>
    <col min="10502" max="10503" width="7.5703125" style="3" customWidth="1"/>
    <col min="10504" max="10504" width="6.7109375" style="3" customWidth="1"/>
    <col min="10505" max="10752" width="11.42578125" style="3"/>
    <col min="10753" max="10753" width="43.42578125" style="3" customWidth="1"/>
    <col min="10754" max="10756" width="7.5703125" style="3" customWidth="1"/>
    <col min="10757" max="10757" width="6.7109375" style="3" customWidth="1"/>
    <col min="10758" max="10759" width="7.5703125" style="3" customWidth="1"/>
    <col min="10760" max="10760" width="6.7109375" style="3" customWidth="1"/>
    <col min="10761" max="11008" width="11.42578125" style="3"/>
    <col min="11009" max="11009" width="43.42578125" style="3" customWidth="1"/>
    <col min="11010" max="11012" width="7.5703125" style="3" customWidth="1"/>
    <col min="11013" max="11013" width="6.7109375" style="3" customWidth="1"/>
    <col min="11014" max="11015" width="7.5703125" style="3" customWidth="1"/>
    <col min="11016" max="11016" width="6.7109375" style="3" customWidth="1"/>
    <col min="11017" max="11264" width="11.42578125" style="3"/>
    <col min="11265" max="11265" width="43.42578125" style="3" customWidth="1"/>
    <col min="11266" max="11268" width="7.5703125" style="3" customWidth="1"/>
    <col min="11269" max="11269" width="6.7109375" style="3" customWidth="1"/>
    <col min="11270" max="11271" width="7.5703125" style="3" customWidth="1"/>
    <col min="11272" max="11272" width="6.7109375" style="3" customWidth="1"/>
    <col min="11273" max="11520" width="11.42578125" style="3"/>
    <col min="11521" max="11521" width="43.42578125" style="3" customWidth="1"/>
    <col min="11522" max="11524" width="7.5703125" style="3" customWidth="1"/>
    <col min="11525" max="11525" width="6.7109375" style="3" customWidth="1"/>
    <col min="11526" max="11527" width="7.5703125" style="3" customWidth="1"/>
    <col min="11528" max="11528" width="6.7109375" style="3" customWidth="1"/>
    <col min="11529" max="11776" width="11.42578125" style="3"/>
    <col min="11777" max="11777" width="43.42578125" style="3" customWidth="1"/>
    <col min="11778" max="11780" width="7.5703125" style="3" customWidth="1"/>
    <col min="11781" max="11781" width="6.7109375" style="3" customWidth="1"/>
    <col min="11782" max="11783" width="7.5703125" style="3" customWidth="1"/>
    <col min="11784" max="11784" width="6.7109375" style="3" customWidth="1"/>
    <col min="11785" max="12032" width="11.42578125" style="3"/>
    <col min="12033" max="12033" width="43.42578125" style="3" customWidth="1"/>
    <col min="12034" max="12036" width="7.5703125" style="3" customWidth="1"/>
    <col min="12037" max="12037" width="6.7109375" style="3" customWidth="1"/>
    <col min="12038" max="12039" width="7.5703125" style="3" customWidth="1"/>
    <col min="12040" max="12040" width="6.7109375" style="3" customWidth="1"/>
    <col min="12041" max="12288" width="11.42578125" style="3"/>
    <col min="12289" max="12289" width="43.42578125" style="3" customWidth="1"/>
    <col min="12290" max="12292" width="7.5703125" style="3" customWidth="1"/>
    <col min="12293" max="12293" width="6.7109375" style="3" customWidth="1"/>
    <col min="12294" max="12295" width="7.5703125" style="3" customWidth="1"/>
    <col min="12296" max="12296" width="6.7109375" style="3" customWidth="1"/>
    <col min="12297" max="12544" width="11.42578125" style="3"/>
    <col min="12545" max="12545" width="43.42578125" style="3" customWidth="1"/>
    <col min="12546" max="12548" width="7.5703125" style="3" customWidth="1"/>
    <col min="12549" max="12549" width="6.7109375" style="3" customWidth="1"/>
    <col min="12550" max="12551" width="7.5703125" style="3" customWidth="1"/>
    <col min="12552" max="12552" width="6.7109375" style="3" customWidth="1"/>
    <col min="12553" max="12800" width="11.42578125" style="3"/>
    <col min="12801" max="12801" width="43.42578125" style="3" customWidth="1"/>
    <col min="12802" max="12804" width="7.5703125" style="3" customWidth="1"/>
    <col min="12805" max="12805" width="6.7109375" style="3" customWidth="1"/>
    <col min="12806" max="12807" width="7.5703125" style="3" customWidth="1"/>
    <col min="12808" max="12808" width="6.7109375" style="3" customWidth="1"/>
    <col min="12809" max="13056" width="11.42578125" style="3"/>
    <col min="13057" max="13057" width="43.42578125" style="3" customWidth="1"/>
    <col min="13058" max="13060" width="7.5703125" style="3" customWidth="1"/>
    <col min="13061" max="13061" width="6.7109375" style="3" customWidth="1"/>
    <col min="13062" max="13063" width="7.5703125" style="3" customWidth="1"/>
    <col min="13064" max="13064" width="6.7109375" style="3" customWidth="1"/>
    <col min="13065" max="13312" width="11.42578125" style="3"/>
    <col min="13313" max="13313" width="43.42578125" style="3" customWidth="1"/>
    <col min="13314" max="13316" width="7.5703125" style="3" customWidth="1"/>
    <col min="13317" max="13317" width="6.7109375" style="3" customWidth="1"/>
    <col min="13318" max="13319" width="7.5703125" style="3" customWidth="1"/>
    <col min="13320" max="13320" width="6.7109375" style="3" customWidth="1"/>
    <col min="13321" max="13568" width="11.42578125" style="3"/>
    <col min="13569" max="13569" width="43.42578125" style="3" customWidth="1"/>
    <col min="13570" max="13572" width="7.5703125" style="3" customWidth="1"/>
    <col min="13573" max="13573" width="6.7109375" style="3" customWidth="1"/>
    <col min="13574" max="13575" width="7.5703125" style="3" customWidth="1"/>
    <col min="13576" max="13576" width="6.7109375" style="3" customWidth="1"/>
    <col min="13577" max="13824" width="11.42578125" style="3"/>
    <col min="13825" max="13825" width="43.42578125" style="3" customWidth="1"/>
    <col min="13826" max="13828" width="7.5703125" style="3" customWidth="1"/>
    <col min="13829" max="13829" width="6.7109375" style="3" customWidth="1"/>
    <col min="13830" max="13831" width="7.5703125" style="3" customWidth="1"/>
    <col min="13832" max="13832" width="6.7109375" style="3" customWidth="1"/>
    <col min="13833" max="14080" width="11.42578125" style="3"/>
    <col min="14081" max="14081" width="43.42578125" style="3" customWidth="1"/>
    <col min="14082" max="14084" width="7.5703125" style="3" customWidth="1"/>
    <col min="14085" max="14085" width="6.7109375" style="3" customWidth="1"/>
    <col min="14086" max="14087" width="7.5703125" style="3" customWidth="1"/>
    <col min="14088" max="14088" width="6.7109375" style="3" customWidth="1"/>
    <col min="14089" max="14336" width="11.42578125" style="3"/>
    <col min="14337" max="14337" width="43.42578125" style="3" customWidth="1"/>
    <col min="14338" max="14340" width="7.5703125" style="3" customWidth="1"/>
    <col min="14341" max="14341" width="6.7109375" style="3" customWidth="1"/>
    <col min="14342" max="14343" width="7.5703125" style="3" customWidth="1"/>
    <col min="14344" max="14344" width="6.7109375" style="3" customWidth="1"/>
    <col min="14345" max="14592" width="11.42578125" style="3"/>
    <col min="14593" max="14593" width="43.42578125" style="3" customWidth="1"/>
    <col min="14594" max="14596" width="7.5703125" style="3" customWidth="1"/>
    <col min="14597" max="14597" width="6.7109375" style="3" customWidth="1"/>
    <col min="14598" max="14599" width="7.5703125" style="3" customWidth="1"/>
    <col min="14600" max="14600" width="6.7109375" style="3" customWidth="1"/>
    <col min="14601" max="14848" width="11.42578125" style="3"/>
    <col min="14849" max="14849" width="43.42578125" style="3" customWidth="1"/>
    <col min="14850" max="14852" width="7.5703125" style="3" customWidth="1"/>
    <col min="14853" max="14853" width="6.7109375" style="3" customWidth="1"/>
    <col min="14854" max="14855" width="7.5703125" style="3" customWidth="1"/>
    <col min="14856" max="14856" width="6.7109375" style="3" customWidth="1"/>
    <col min="14857" max="15104" width="11.42578125" style="3"/>
    <col min="15105" max="15105" width="43.42578125" style="3" customWidth="1"/>
    <col min="15106" max="15108" width="7.5703125" style="3" customWidth="1"/>
    <col min="15109" max="15109" width="6.7109375" style="3" customWidth="1"/>
    <col min="15110" max="15111" width="7.5703125" style="3" customWidth="1"/>
    <col min="15112" max="15112" width="6.7109375" style="3" customWidth="1"/>
    <col min="15113" max="15360" width="11.42578125" style="3"/>
    <col min="15361" max="15361" width="43.42578125" style="3" customWidth="1"/>
    <col min="15362" max="15364" width="7.5703125" style="3" customWidth="1"/>
    <col min="15365" max="15365" width="6.7109375" style="3" customWidth="1"/>
    <col min="15366" max="15367" width="7.5703125" style="3" customWidth="1"/>
    <col min="15368" max="15368" width="6.7109375" style="3" customWidth="1"/>
    <col min="15369" max="15616" width="11.42578125" style="3"/>
    <col min="15617" max="15617" width="43.42578125" style="3" customWidth="1"/>
    <col min="15618" max="15620" width="7.5703125" style="3" customWidth="1"/>
    <col min="15621" max="15621" width="6.7109375" style="3" customWidth="1"/>
    <col min="15622" max="15623" width="7.5703125" style="3" customWidth="1"/>
    <col min="15624" max="15624" width="6.7109375" style="3" customWidth="1"/>
    <col min="15625" max="15872" width="11.42578125" style="3"/>
    <col min="15873" max="15873" width="43.42578125" style="3" customWidth="1"/>
    <col min="15874" max="15876" width="7.5703125" style="3" customWidth="1"/>
    <col min="15877" max="15877" width="6.7109375" style="3" customWidth="1"/>
    <col min="15878" max="15879" width="7.5703125" style="3" customWidth="1"/>
    <col min="15880" max="15880" width="6.7109375" style="3" customWidth="1"/>
    <col min="15881" max="16128" width="11.42578125" style="3"/>
    <col min="16129" max="16129" width="43.42578125" style="3" customWidth="1"/>
    <col min="16130" max="16132" width="7.5703125" style="3" customWidth="1"/>
    <col min="16133" max="16133" width="6.7109375" style="3" customWidth="1"/>
    <col min="16134" max="16135" width="7.5703125" style="3" customWidth="1"/>
    <col min="16136" max="16136" width="6.7109375" style="3" customWidth="1"/>
    <col min="16137" max="16384" width="11.42578125" style="3"/>
  </cols>
  <sheetData>
    <row r="1" spans="1:8" x14ac:dyDescent="0.2">
      <c r="A1" s="1"/>
      <c r="B1" s="2"/>
      <c r="C1" s="2"/>
      <c r="D1" s="2"/>
      <c r="E1" s="2"/>
      <c r="F1" s="2"/>
      <c r="G1" s="2"/>
    </row>
    <row r="2" spans="1:8" ht="15.75" x14ac:dyDescent="0.25">
      <c r="A2" s="131" t="s">
        <v>0</v>
      </c>
      <c r="B2" s="131"/>
      <c r="C2" s="131"/>
      <c r="D2" s="131"/>
      <c r="E2" s="131"/>
      <c r="F2" s="131"/>
      <c r="G2" s="131"/>
      <c r="H2" s="131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5"/>
      <c r="B4" s="6"/>
      <c r="C4" s="6"/>
      <c r="D4" s="7"/>
      <c r="E4" s="8"/>
      <c r="F4" s="6"/>
      <c r="G4" s="137" t="s">
        <v>1</v>
      </c>
      <c r="H4" s="137"/>
    </row>
    <row r="5" spans="1:8" ht="21" customHeight="1" x14ac:dyDescent="0.2">
      <c r="A5" s="6"/>
      <c r="B5" s="6"/>
      <c r="C5" s="6"/>
      <c r="D5" s="6"/>
      <c r="E5" s="6"/>
      <c r="F5" s="6"/>
      <c r="G5" s="6"/>
      <c r="H5" s="7"/>
    </row>
    <row r="6" spans="1:8" ht="22.15" customHeight="1" x14ac:dyDescent="0.25">
      <c r="A6" s="85" t="s">
        <v>25</v>
      </c>
      <c r="B6" s="2"/>
      <c r="C6" s="2"/>
      <c r="D6" s="2"/>
      <c r="E6" s="86"/>
      <c r="F6" s="133" t="s">
        <v>58</v>
      </c>
      <c r="G6" s="133"/>
      <c r="H6" s="133"/>
    </row>
    <row r="7" spans="1:8" ht="19.899999999999999" customHeight="1" x14ac:dyDescent="0.25">
      <c r="A7" s="87"/>
      <c r="B7" s="2"/>
      <c r="C7" s="2"/>
      <c r="D7" s="2"/>
      <c r="E7" s="2"/>
      <c r="F7" s="88"/>
      <c r="G7" s="11"/>
      <c r="H7" s="11"/>
    </row>
    <row r="8" spans="1:8" ht="19.899999999999999" customHeight="1" thickBot="1" x14ac:dyDescent="0.25">
      <c r="A8" s="2"/>
      <c r="B8" s="2"/>
      <c r="C8" s="2"/>
      <c r="D8" s="2"/>
      <c r="E8" s="2"/>
      <c r="F8" s="2"/>
      <c r="G8" s="2"/>
    </row>
    <row r="9" spans="1:8" ht="13.5" thickBot="1" x14ac:dyDescent="0.25">
      <c r="A9" s="12"/>
      <c r="B9" s="13"/>
      <c r="C9" s="14" t="s">
        <v>3</v>
      </c>
      <c r="D9" s="15"/>
      <c r="E9" s="16"/>
      <c r="F9" s="16"/>
      <c r="G9" s="15"/>
      <c r="H9" s="17" t="s">
        <v>4</v>
      </c>
    </row>
    <row r="10" spans="1:8" x14ac:dyDescent="0.2">
      <c r="A10" s="18" t="s">
        <v>5</v>
      </c>
      <c r="B10" s="19"/>
      <c r="C10" s="20" t="s">
        <v>6</v>
      </c>
      <c r="D10" s="21"/>
      <c r="E10" s="19"/>
      <c r="F10" s="20" t="s">
        <v>7</v>
      </c>
      <c r="G10" s="21"/>
      <c r="H10" s="18" t="s">
        <v>8</v>
      </c>
    </row>
    <row r="11" spans="1:8" ht="13.5" thickBot="1" x14ac:dyDescent="0.25">
      <c r="A11" s="22"/>
      <c r="B11" s="23" t="s">
        <v>9</v>
      </c>
      <c r="C11" s="24" t="s">
        <v>10</v>
      </c>
      <c r="D11" s="25" t="s">
        <v>11</v>
      </c>
      <c r="E11" s="23" t="s">
        <v>12</v>
      </c>
      <c r="F11" s="24" t="s">
        <v>13</v>
      </c>
      <c r="G11" s="25" t="s">
        <v>11</v>
      </c>
      <c r="H11" s="22" t="s">
        <v>14</v>
      </c>
    </row>
    <row r="12" spans="1:8" ht="8.4499999999999993" customHeight="1" thickBot="1" x14ac:dyDescent="0.25"/>
    <row r="13" spans="1:8" ht="21.95" customHeight="1" x14ac:dyDescent="0.2">
      <c r="A13" s="89" t="s">
        <v>20</v>
      </c>
      <c r="B13" s="61">
        <v>900</v>
      </c>
      <c r="C13" s="62">
        <v>100</v>
      </c>
      <c r="D13" s="63">
        <f>SUM(B13:C13)</f>
        <v>1000</v>
      </c>
      <c r="E13" s="61">
        <v>2</v>
      </c>
      <c r="F13" s="62">
        <v>60</v>
      </c>
      <c r="G13" s="63">
        <f>SUM(E13:F13)</f>
        <v>62</v>
      </c>
      <c r="H13" s="90">
        <f>(D13+G13)/$G$21*100</f>
        <v>20.411301172400538</v>
      </c>
    </row>
    <row r="14" spans="1:8" ht="30.75" customHeight="1" x14ac:dyDescent="0.2">
      <c r="A14" s="26" t="s">
        <v>27</v>
      </c>
      <c r="B14" s="91">
        <v>1080</v>
      </c>
      <c r="C14" s="92">
        <v>120</v>
      </c>
      <c r="D14" s="93">
        <f>SUM(B14:C14)</f>
        <v>1200</v>
      </c>
      <c r="E14" s="91">
        <v>4</v>
      </c>
      <c r="F14" s="92">
        <f>29+60</f>
        <v>89</v>
      </c>
      <c r="G14" s="93">
        <f>SUM(E14:F14)</f>
        <v>93</v>
      </c>
      <c r="H14" s="94">
        <f>(D14+G14)/$G$21*100</f>
        <v>24.851047472611953</v>
      </c>
    </row>
    <row r="15" spans="1:8" ht="26.25" customHeight="1" x14ac:dyDescent="0.2">
      <c r="A15" s="130" t="s">
        <v>26</v>
      </c>
      <c r="B15" s="91">
        <v>954</v>
      </c>
      <c r="C15" s="92">
        <v>106</v>
      </c>
      <c r="D15" s="93">
        <f>SUM(B15:C15)</f>
        <v>1060</v>
      </c>
      <c r="E15" s="91">
        <v>2</v>
      </c>
      <c r="F15" s="92">
        <v>60</v>
      </c>
      <c r="G15" s="93">
        <f>SUM(E15:F15)</f>
        <v>62</v>
      </c>
      <c r="H15" s="94">
        <f>(D15+G15)/$G$21*100</f>
        <v>21.56448202959831</v>
      </c>
    </row>
    <row r="16" spans="1:8" ht="21.95" customHeight="1" x14ac:dyDescent="0.2">
      <c r="A16" s="68" t="s">
        <v>28</v>
      </c>
      <c r="B16" s="69">
        <v>740</v>
      </c>
      <c r="C16" s="70">
        <v>60</v>
      </c>
      <c r="D16" s="55">
        <f>SUM(B16:C16)</f>
        <v>800</v>
      </c>
      <c r="E16" s="69">
        <v>4</v>
      </c>
      <c r="F16" s="70">
        <v>60</v>
      </c>
      <c r="G16" s="55">
        <f>SUM(E16:F16)</f>
        <v>64</v>
      </c>
      <c r="H16" s="94">
        <f>(D16+G16)/$G$21*100</f>
        <v>16.605804343647897</v>
      </c>
    </row>
    <row r="17" spans="1:8" ht="21.95" customHeight="1" thickBot="1" x14ac:dyDescent="0.25">
      <c r="A17" s="36" t="s">
        <v>17</v>
      </c>
      <c r="B17" s="37">
        <v>800</v>
      </c>
      <c r="C17" s="38"/>
      <c r="D17" s="39">
        <f>SUM(B17:C17)</f>
        <v>800</v>
      </c>
      <c r="E17" s="37">
        <v>2</v>
      </c>
      <c r="F17" s="38">
        <v>60</v>
      </c>
      <c r="G17" s="39">
        <f>SUM(E17:F17)</f>
        <v>62</v>
      </c>
      <c r="H17" s="40">
        <f>(D17+G17)/$G$21*100</f>
        <v>16.567364981741303</v>
      </c>
    </row>
    <row r="18" spans="1:8" ht="15.75" customHeight="1" thickBot="1" x14ac:dyDescent="0.25">
      <c r="A18" s="2"/>
      <c r="B18" s="48"/>
      <c r="C18" s="48"/>
      <c r="D18" s="48"/>
      <c r="E18" s="48"/>
      <c r="F18" s="48"/>
      <c r="G18" s="48"/>
      <c r="H18" s="59"/>
    </row>
    <row r="19" spans="1:8" ht="26.25" customHeight="1" thickBot="1" x14ac:dyDescent="0.25">
      <c r="A19" s="83"/>
      <c r="B19" s="42">
        <f t="shared" ref="B19:H19" si="0">SUM(B13:B17)</f>
        <v>4474</v>
      </c>
      <c r="C19" s="43">
        <f t="shared" si="0"/>
        <v>386</v>
      </c>
      <c r="D19" s="44">
        <f>SUM(D13:D17)</f>
        <v>4860</v>
      </c>
      <c r="E19" s="42">
        <f t="shared" si="0"/>
        <v>14</v>
      </c>
      <c r="F19" s="43">
        <f t="shared" si="0"/>
        <v>329</v>
      </c>
      <c r="G19" s="44">
        <f t="shared" si="0"/>
        <v>343</v>
      </c>
      <c r="H19" s="95">
        <f t="shared" si="0"/>
        <v>100.00000000000001</v>
      </c>
    </row>
    <row r="20" spans="1:8" ht="19.149999999999999" customHeight="1" x14ac:dyDescent="0.2">
      <c r="A20" s="2"/>
      <c r="B20" s="48"/>
      <c r="C20" s="48"/>
      <c r="D20" s="48"/>
      <c r="E20" s="48"/>
      <c r="F20" s="48"/>
      <c r="G20" s="48"/>
      <c r="H20" s="59"/>
    </row>
    <row r="21" spans="1:8" ht="25.15" customHeight="1" x14ac:dyDescent="0.2">
      <c r="A21" s="2"/>
      <c r="B21" s="47" t="s">
        <v>24</v>
      </c>
      <c r="C21" s="48"/>
      <c r="D21" s="2"/>
      <c r="E21" s="47"/>
      <c r="F21" s="47"/>
      <c r="G21" s="49">
        <f>+D19+G19</f>
        <v>5203</v>
      </c>
      <c r="H21" s="59"/>
    </row>
  </sheetData>
  <sortState xmlns:xlrd2="http://schemas.microsoft.com/office/spreadsheetml/2017/richdata2" ref="A14:H17">
    <sortCondition ref="A14:A17"/>
  </sortState>
  <mergeCells count="3">
    <mergeCell ref="A2:H2"/>
    <mergeCell ref="G4:H4"/>
    <mergeCell ref="F6:H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3"/>
  <sheetViews>
    <sheetView workbookViewId="0">
      <selection activeCell="F8" sqref="F8"/>
    </sheetView>
  </sheetViews>
  <sheetFormatPr baseColWidth="10" defaultColWidth="11.5703125" defaultRowHeight="12.75" x14ac:dyDescent="0.2"/>
  <cols>
    <col min="1" max="1" width="45.140625" style="3" customWidth="1"/>
    <col min="2" max="4" width="7.5703125" style="3" customWidth="1"/>
    <col min="5" max="5" width="6" style="3" customWidth="1"/>
    <col min="6" max="8" width="7.5703125" style="3" customWidth="1"/>
    <col min="9" max="256" width="11.5703125" style="3"/>
    <col min="257" max="257" width="45.140625" style="3" customWidth="1"/>
    <col min="258" max="260" width="7.5703125" style="3" customWidth="1"/>
    <col min="261" max="261" width="6" style="3" customWidth="1"/>
    <col min="262" max="264" width="7.5703125" style="3" customWidth="1"/>
    <col min="265" max="512" width="11.5703125" style="3"/>
    <col min="513" max="513" width="45.140625" style="3" customWidth="1"/>
    <col min="514" max="516" width="7.5703125" style="3" customWidth="1"/>
    <col min="517" max="517" width="6" style="3" customWidth="1"/>
    <col min="518" max="520" width="7.5703125" style="3" customWidth="1"/>
    <col min="521" max="768" width="11.5703125" style="3"/>
    <col min="769" max="769" width="45.140625" style="3" customWidth="1"/>
    <col min="770" max="772" width="7.5703125" style="3" customWidth="1"/>
    <col min="773" max="773" width="6" style="3" customWidth="1"/>
    <col min="774" max="776" width="7.5703125" style="3" customWidth="1"/>
    <col min="777" max="1024" width="11.5703125" style="3"/>
    <col min="1025" max="1025" width="45.140625" style="3" customWidth="1"/>
    <col min="1026" max="1028" width="7.5703125" style="3" customWidth="1"/>
    <col min="1029" max="1029" width="6" style="3" customWidth="1"/>
    <col min="1030" max="1032" width="7.5703125" style="3" customWidth="1"/>
    <col min="1033" max="1280" width="11.5703125" style="3"/>
    <col min="1281" max="1281" width="45.140625" style="3" customWidth="1"/>
    <col min="1282" max="1284" width="7.5703125" style="3" customWidth="1"/>
    <col min="1285" max="1285" width="6" style="3" customWidth="1"/>
    <col min="1286" max="1288" width="7.5703125" style="3" customWidth="1"/>
    <col min="1289" max="1536" width="11.5703125" style="3"/>
    <col min="1537" max="1537" width="45.140625" style="3" customWidth="1"/>
    <col min="1538" max="1540" width="7.5703125" style="3" customWidth="1"/>
    <col min="1541" max="1541" width="6" style="3" customWidth="1"/>
    <col min="1542" max="1544" width="7.5703125" style="3" customWidth="1"/>
    <col min="1545" max="1792" width="11.5703125" style="3"/>
    <col min="1793" max="1793" width="45.140625" style="3" customWidth="1"/>
    <col min="1794" max="1796" width="7.5703125" style="3" customWidth="1"/>
    <col min="1797" max="1797" width="6" style="3" customWidth="1"/>
    <col min="1798" max="1800" width="7.5703125" style="3" customWidth="1"/>
    <col min="1801" max="2048" width="11.5703125" style="3"/>
    <col min="2049" max="2049" width="45.140625" style="3" customWidth="1"/>
    <col min="2050" max="2052" width="7.5703125" style="3" customWidth="1"/>
    <col min="2053" max="2053" width="6" style="3" customWidth="1"/>
    <col min="2054" max="2056" width="7.5703125" style="3" customWidth="1"/>
    <col min="2057" max="2304" width="11.5703125" style="3"/>
    <col min="2305" max="2305" width="45.140625" style="3" customWidth="1"/>
    <col min="2306" max="2308" width="7.5703125" style="3" customWidth="1"/>
    <col min="2309" max="2309" width="6" style="3" customWidth="1"/>
    <col min="2310" max="2312" width="7.5703125" style="3" customWidth="1"/>
    <col min="2313" max="2560" width="11.5703125" style="3"/>
    <col min="2561" max="2561" width="45.140625" style="3" customWidth="1"/>
    <col min="2562" max="2564" width="7.5703125" style="3" customWidth="1"/>
    <col min="2565" max="2565" width="6" style="3" customWidth="1"/>
    <col min="2566" max="2568" width="7.5703125" style="3" customWidth="1"/>
    <col min="2569" max="2816" width="11.5703125" style="3"/>
    <col min="2817" max="2817" width="45.140625" style="3" customWidth="1"/>
    <col min="2818" max="2820" width="7.5703125" style="3" customWidth="1"/>
    <col min="2821" max="2821" width="6" style="3" customWidth="1"/>
    <col min="2822" max="2824" width="7.5703125" style="3" customWidth="1"/>
    <col min="2825" max="3072" width="11.5703125" style="3"/>
    <col min="3073" max="3073" width="45.140625" style="3" customWidth="1"/>
    <col min="3074" max="3076" width="7.5703125" style="3" customWidth="1"/>
    <col min="3077" max="3077" width="6" style="3" customWidth="1"/>
    <col min="3078" max="3080" width="7.5703125" style="3" customWidth="1"/>
    <col min="3081" max="3328" width="11.5703125" style="3"/>
    <col min="3329" max="3329" width="45.140625" style="3" customWidth="1"/>
    <col min="3330" max="3332" width="7.5703125" style="3" customWidth="1"/>
    <col min="3333" max="3333" width="6" style="3" customWidth="1"/>
    <col min="3334" max="3336" width="7.5703125" style="3" customWidth="1"/>
    <col min="3337" max="3584" width="11.5703125" style="3"/>
    <col min="3585" max="3585" width="45.140625" style="3" customWidth="1"/>
    <col min="3586" max="3588" width="7.5703125" style="3" customWidth="1"/>
    <col min="3589" max="3589" width="6" style="3" customWidth="1"/>
    <col min="3590" max="3592" width="7.5703125" style="3" customWidth="1"/>
    <col min="3593" max="3840" width="11.5703125" style="3"/>
    <col min="3841" max="3841" width="45.140625" style="3" customWidth="1"/>
    <col min="3842" max="3844" width="7.5703125" style="3" customWidth="1"/>
    <col min="3845" max="3845" width="6" style="3" customWidth="1"/>
    <col min="3846" max="3848" width="7.5703125" style="3" customWidth="1"/>
    <col min="3849" max="4096" width="11.5703125" style="3"/>
    <col min="4097" max="4097" width="45.140625" style="3" customWidth="1"/>
    <col min="4098" max="4100" width="7.5703125" style="3" customWidth="1"/>
    <col min="4101" max="4101" width="6" style="3" customWidth="1"/>
    <col min="4102" max="4104" width="7.5703125" style="3" customWidth="1"/>
    <col min="4105" max="4352" width="11.5703125" style="3"/>
    <col min="4353" max="4353" width="45.140625" style="3" customWidth="1"/>
    <col min="4354" max="4356" width="7.5703125" style="3" customWidth="1"/>
    <col min="4357" max="4357" width="6" style="3" customWidth="1"/>
    <col min="4358" max="4360" width="7.5703125" style="3" customWidth="1"/>
    <col min="4361" max="4608" width="11.5703125" style="3"/>
    <col min="4609" max="4609" width="45.140625" style="3" customWidth="1"/>
    <col min="4610" max="4612" width="7.5703125" style="3" customWidth="1"/>
    <col min="4613" max="4613" width="6" style="3" customWidth="1"/>
    <col min="4614" max="4616" width="7.5703125" style="3" customWidth="1"/>
    <col min="4617" max="4864" width="11.5703125" style="3"/>
    <col min="4865" max="4865" width="45.140625" style="3" customWidth="1"/>
    <col min="4866" max="4868" width="7.5703125" style="3" customWidth="1"/>
    <col min="4869" max="4869" width="6" style="3" customWidth="1"/>
    <col min="4870" max="4872" width="7.5703125" style="3" customWidth="1"/>
    <col min="4873" max="5120" width="11.5703125" style="3"/>
    <col min="5121" max="5121" width="45.140625" style="3" customWidth="1"/>
    <col min="5122" max="5124" width="7.5703125" style="3" customWidth="1"/>
    <col min="5125" max="5125" width="6" style="3" customWidth="1"/>
    <col min="5126" max="5128" width="7.5703125" style="3" customWidth="1"/>
    <col min="5129" max="5376" width="11.5703125" style="3"/>
    <col min="5377" max="5377" width="45.140625" style="3" customWidth="1"/>
    <col min="5378" max="5380" width="7.5703125" style="3" customWidth="1"/>
    <col min="5381" max="5381" width="6" style="3" customWidth="1"/>
    <col min="5382" max="5384" width="7.5703125" style="3" customWidth="1"/>
    <col min="5385" max="5632" width="11.5703125" style="3"/>
    <col min="5633" max="5633" width="45.140625" style="3" customWidth="1"/>
    <col min="5634" max="5636" width="7.5703125" style="3" customWidth="1"/>
    <col min="5637" max="5637" width="6" style="3" customWidth="1"/>
    <col min="5638" max="5640" width="7.5703125" style="3" customWidth="1"/>
    <col min="5641" max="5888" width="11.5703125" style="3"/>
    <col min="5889" max="5889" width="45.140625" style="3" customWidth="1"/>
    <col min="5890" max="5892" width="7.5703125" style="3" customWidth="1"/>
    <col min="5893" max="5893" width="6" style="3" customWidth="1"/>
    <col min="5894" max="5896" width="7.5703125" style="3" customWidth="1"/>
    <col min="5897" max="6144" width="11.5703125" style="3"/>
    <col min="6145" max="6145" width="45.140625" style="3" customWidth="1"/>
    <col min="6146" max="6148" width="7.5703125" style="3" customWidth="1"/>
    <col min="6149" max="6149" width="6" style="3" customWidth="1"/>
    <col min="6150" max="6152" width="7.5703125" style="3" customWidth="1"/>
    <col min="6153" max="6400" width="11.5703125" style="3"/>
    <col min="6401" max="6401" width="45.140625" style="3" customWidth="1"/>
    <col min="6402" max="6404" width="7.5703125" style="3" customWidth="1"/>
    <col min="6405" max="6405" width="6" style="3" customWidth="1"/>
    <col min="6406" max="6408" width="7.5703125" style="3" customWidth="1"/>
    <col min="6409" max="6656" width="11.5703125" style="3"/>
    <col min="6657" max="6657" width="45.140625" style="3" customWidth="1"/>
    <col min="6658" max="6660" width="7.5703125" style="3" customWidth="1"/>
    <col min="6661" max="6661" width="6" style="3" customWidth="1"/>
    <col min="6662" max="6664" width="7.5703125" style="3" customWidth="1"/>
    <col min="6665" max="6912" width="11.5703125" style="3"/>
    <col min="6913" max="6913" width="45.140625" style="3" customWidth="1"/>
    <col min="6914" max="6916" width="7.5703125" style="3" customWidth="1"/>
    <col min="6917" max="6917" width="6" style="3" customWidth="1"/>
    <col min="6918" max="6920" width="7.5703125" style="3" customWidth="1"/>
    <col min="6921" max="7168" width="11.5703125" style="3"/>
    <col min="7169" max="7169" width="45.140625" style="3" customWidth="1"/>
    <col min="7170" max="7172" width="7.5703125" style="3" customWidth="1"/>
    <col min="7173" max="7173" width="6" style="3" customWidth="1"/>
    <col min="7174" max="7176" width="7.5703125" style="3" customWidth="1"/>
    <col min="7177" max="7424" width="11.5703125" style="3"/>
    <col min="7425" max="7425" width="45.140625" style="3" customWidth="1"/>
    <col min="7426" max="7428" width="7.5703125" style="3" customWidth="1"/>
    <col min="7429" max="7429" width="6" style="3" customWidth="1"/>
    <col min="7430" max="7432" width="7.5703125" style="3" customWidth="1"/>
    <col min="7433" max="7680" width="11.5703125" style="3"/>
    <col min="7681" max="7681" width="45.140625" style="3" customWidth="1"/>
    <col min="7682" max="7684" width="7.5703125" style="3" customWidth="1"/>
    <col min="7685" max="7685" width="6" style="3" customWidth="1"/>
    <col min="7686" max="7688" width="7.5703125" style="3" customWidth="1"/>
    <col min="7689" max="7936" width="11.5703125" style="3"/>
    <col min="7937" max="7937" width="45.140625" style="3" customWidth="1"/>
    <col min="7938" max="7940" width="7.5703125" style="3" customWidth="1"/>
    <col min="7941" max="7941" width="6" style="3" customWidth="1"/>
    <col min="7942" max="7944" width="7.5703125" style="3" customWidth="1"/>
    <col min="7945" max="8192" width="11.5703125" style="3"/>
    <col min="8193" max="8193" width="45.140625" style="3" customWidth="1"/>
    <col min="8194" max="8196" width="7.5703125" style="3" customWidth="1"/>
    <col min="8197" max="8197" width="6" style="3" customWidth="1"/>
    <col min="8198" max="8200" width="7.5703125" style="3" customWidth="1"/>
    <col min="8201" max="8448" width="11.5703125" style="3"/>
    <col min="8449" max="8449" width="45.140625" style="3" customWidth="1"/>
    <col min="8450" max="8452" width="7.5703125" style="3" customWidth="1"/>
    <col min="8453" max="8453" width="6" style="3" customWidth="1"/>
    <col min="8454" max="8456" width="7.5703125" style="3" customWidth="1"/>
    <col min="8457" max="8704" width="11.5703125" style="3"/>
    <col min="8705" max="8705" width="45.140625" style="3" customWidth="1"/>
    <col min="8706" max="8708" width="7.5703125" style="3" customWidth="1"/>
    <col min="8709" max="8709" width="6" style="3" customWidth="1"/>
    <col min="8710" max="8712" width="7.5703125" style="3" customWidth="1"/>
    <col min="8713" max="8960" width="11.5703125" style="3"/>
    <col min="8961" max="8961" width="45.140625" style="3" customWidth="1"/>
    <col min="8962" max="8964" width="7.5703125" style="3" customWidth="1"/>
    <col min="8965" max="8965" width="6" style="3" customWidth="1"/>
    <col min="8966" max="8968" width="7.5703125" style="3" customWidth="1"/>
    <col min="8969" max="9216" width="11.5703125" style="3"/>
    <col min="9217" max="9217" width="45.140625" style="3" customWidth="1"/>
    <col min="9218" max="9220" width="7.5703125" style="3" customWidth="1"/>
    <col min="9221" max="9221" width="6" style="3" customWidth="1"/>
    <col min="9222" max="9224" width="7.5703125" style="3" customWidth="1"/>
    <col min="9225" max="9472" width="11.5703125" style="3"/>
    <col min="9473" max="9473" width="45.140625" style="3" customWidth="1"/>
    <col min="9474" max="9476" width="7.5703125" style="3" customWidth="1"/>
    <col min="9477" max="9477" width="6" style="3" customWidth="1"/>
    <col min="9478" max="9480" width="7.5703125" style="3" customWidth="1"/>
    <col min="9481" max="9728" width="11.5703125" style="3"/>
    <col min="9729" max="9729" width="45.140625" style="3" customWidth="1"/>
    <col min="9730" max="9732" width="7.5703125" style="3" customWidth="1"/>
    <col min="9733" max="9733" width="6" style="3" customWidth="1"/>
    <col min="9734" max="9736" width="7.5703125" style="3" customWidth="1"/>
    <col min="9737" max="9984" width="11.5703125" style="3"/>
    <col min="9985" max="9985" width="45.140625" style="3" customWidth="1"/>
    <col min="9986" max="9988" width="7.5703125" style="3" customWidth="1"/>
    <col min="9989" max="9989" width="6" style="3" customWidth="1"/>
    <col min="9990" max="9992" width="7.5703125" style="3" customWidth="1"/>
    <col min="9993" max="10240" width="11.5703125" style="3"/>
    <col min="10241" max="10241" width="45.140625" style="3" customWidth="1"/>
    <col min="10242" max="10244" width="7.5703125" style="3" customWidth="1"/>
    <col min="10245" max="10245" width="6" style="3" customWidth="1"/>
    <col min="10246" max="10248" width="7.5703125" style="3" customWidth="1"/>
    <col min="10249" max="10496" width="11.5703125" style="3"/>
    <col min="10497" max="10497" width="45.140625" style="3" customWidth="1"/>
    <col min="10498" max="10500" width="7.5703125" style="3" customWidth="1"/>
    <col min="10501" max="10501" width="6" style="3" customWidth="1"/>
    <col min="10502" max="10504" width="7.5703125" style="3" customWidth="1"/>
    <col min="10505" max="10752" width="11.5703125" style="3"/>
    <col min="10753" max="10753" width="45.140625" style="3" customWidth="1"/>
    <col min="10754" max="10756" width="7.5703125" style="3" customWidth="1"/>
    <col min="10757" max="10757" width="6" style="3" customWidth="1"/>
    <col min="10758" max="10760" width="7.5703125" style="3" customWidth="1"/>
    <col min="10761" max="11008" width="11.5703125" style="3"/>
    <col min="11009" max="11009" width="45.140625" style="3" customWidth="1"/>
    <col min="11010" max="11012" width="7.5703125" style="3" customWidth="1"/>
    <col min="11013" max="11013" width="6" style="3" customWidth="1"/>
    <col min="11014" max="11016" width="7.5703125" style="3" customWidth="1"/>
    <col min="11017" max="11264" width="11.5703125" style="3"/>
    <col min="11265" max="11265" width="45.140625" style="3" customWidth="1"/>
    <col min="11266" max="11268" width="7.5703125" style="3" customWidth="1"/>
    <col min="11269" max="11269" width="6" style="3" customWidth="1"/>
    <col min="11270" max="11272" width="7.5703125" style="3" customWidth="1"/>
    <col min="11273" max="11520" width="11.5703125" style="3"/>
    <col min="11521" max="11521" width="45.140625" style="3" customWidth="1"/>
    <col min="11522" max="11524" width="7.5703125" style="3" customWidth="1"/>
    <col min="11525" max="11525" width="6" style="3" customWidth="1"/>
    <col min="11526" max="11528" width="7.5703125" style="3" customWidth="1"/>
    <col min="11529" max="11776" width="11.5703125" style="3"/>
    <col min="11777" max="11777" width="45.140625" style="3" customWidth="1"/>
    <col min="11778" max="11780" width="7.5703125" style="3" customWidth="1"/>
    <col min="11781" max="11781" width="6" style="3" customWidth="1"/>
    <col min="11782" max="11784" width="7.5703125" style="3" customWidth="1"/>
    <col min="11785" max="12032" width="11.5703125" style="3"/>
    <col min="12033" max="12033" width="45.140625" style="3" customWidth="1"/>
    <col min="12034" max="12036" width="7.5703125" style="3" customWidth="1"/>
    <col min="12037" max="12037" width="6" style="3" customWidth="1"/>
    <col min="12038" max="12040" width="7.5703125" style="3" customWidth="1"/>
    <col min="12041" max="12288" width="11.5703125" style="3"/>
    <col min="12289" max="12289" width="45.140625" style="3" customWidth="1"/>
    <col min="12290" max="12292" width="7.5703125" style="3" customWidth="1"/>
    <col min="12293" max="12293" width="6" style="3" customWidth="1"/>
    <col min="12294" max="12296" width="7.5703125" style="3" customWidth="1"/>
    <col min="12297" max="12544" width="11.5703125" style="3"/>
    <col min="12545" max="12545" width="45.140625" style="3" customWidth="1"/>
    <col min="12546" max="12548" width="7.5703125" style="3" customWidth="1"/>
    <col min="12549" max="12549" width="6" style="3" customWidth="1"/>
    <col min="12550" max="12552" width="7.5703125" style="3" customWidth="1"/>
    <col min="12553" max="12800" width="11.5703125" style="3"/>
    <col min="12801" max="12801" width="45.140625" style="3" customWidth="1"/>
    <col min="12802" max="12804" width="7.5703125" style="3" customWidth="1"/>
    <col min="12805" max="12805" width="6" style="3" customWidth="1"/>
    <col min="12806" max="12808" width="7.5703125" style="3" customWidth="1"/>
    <col min="12809" max="13056" width="11.5703125" style="3"/>
    <col min="13057" max="13057" width="45.140625" style="3" customWidth="1"/>
    <col min="13058" max="13060" width="7.5703125" style="3" customWidth="1"/>
    <col min="13061" max="13061" width="6" style="3" customWidth="1"/>
    <col min="13062" max="13064" width="7.5703125" style="3" customWidth="1"/>
    <col min="13065" max="13312" width="11.5703125" style="3"/>
    <col min="13313" max="13313" width="45.140625" style="3" customWidth="1"/>
    <col min="13314" max="13316" width="7.5703125" style="3" customWidth="1"/>
    <col min="13317" max="13317" width="6" style="3" customWidth="1"/>
    <col min="13318" max="13320" width="7.5703125" style="3" customWidth="1"/>
    <col min="13321" max="13568" width="11.5703125" style="3"/>
    <col min="13569" max="13569" width="45.140625" style="3" customWidth="1"/>
    <col min="13570" max="13572" width="7.5703125" style="3" customWidth="1"/>
    <col min="13573" max="13573" width="6" style="3" customWidth="1"/>
    <col min="13574" max="13576" width="7.5703125" style="3" customWidth="1"/>
    <col min="13577" max="13824" width="11.5703125" style="3"/>
    <col min="13825" max="13825" width="45.140625" style="3" customWidth="1"/>
    <col min="13826" max="13828" width="7.5703125" style="3" customWidth="1"/>
    <col min="13829" max="13829" width="6" style="3" customWidth="1"/>
    <col min="13830" max="13832" width="7.5703125" style="3" customWidth="1"/>
    <col min="13833" max="14080" width="11.5703125" style="3"/>
    <col min="14081" max="14081" width="45.140625" style="3" customWidth="1"/>
    <col min="14082" max="14084" width="7.5703125" style="3" customWidth="1"/>
    <col min="14085" max="14085" width="6" style="3" customWidth="1"/>
    <col min="14086" max="14088" width="7.5703125" style="3" customWidth="1"/>
    <col min="14089" max="14336" width="11.5703125" style="3"/>
    <col min="14337" max="14337" width="45.140625" style="3" customWidth="1"/>
    <col min="14338" max="14340" width="7.5703125" style="3" customWidth="1"/>
    <col min="14341" max="14341" width="6" style="3" customWidth="1"/>
    <col min="14342" max="14344" width="7.5703125" style="3" customWidth="1"/>
    <col min="14345" max="14592" width="11.5703125" style="3"/>
    <col min="14593" max="14593" width="45.140625" style="3" customWidth="1"/>
    <col min="14594" max="14596" width="7.5703125" style="3" customWidth="1"/>
    <col min="14597" max="14597" width="6" style="3" customWidth="1"/>
    <col min="14598" max="14600" width="7.5703125" style="3" customWidth="1"/>
    <col min="14601" max="14848" width="11.5703125" style="3"/>
    <col min="14849" max="14849" width="45.140625" style="3" customWidth="1"/>
    <col min="14850" max="14852" width="7.5703125" style="3" customWidth="1"/>
    <col min="14853" max="14853" width="6" style="3" customWidth="1"/>
    <col min="14854" max="14856" width="7.5703125" style="3" customWidth="1"/>
    <col min="14857" max="15104" width="11.5703125" style="3"/>
    <col min="15105" max="15105" width="45.140625" style="3" customWidth="1"/>
    <col min="15106" max="15108" width="7.5703125" style="3" customWidth="1"/>
    <col min="15109" max="15109" width="6" style="3" customWidth="1"/>
    <col min="15110" max="15112" width="7.5703125" style="3" customWidth="1"/>
    <col min="15113" max="15360" width="11.5703125" style="3"/>
    <col min="15361" max="15361" width="45.140625" style="3" customWidth="1"/>
    <col min="15362" max="15364" width="7.5703125" style="3" customWidth="1"/>
    <col min="15365" max="15365" width="6" style="3" customWidth="1"/>
    <col min="15366" max="15368" width="7.5703125" style="3" customWidth="1"/>
    <col min="15369" max="15616" width="11.5703125" style="3"/>
    <col min="15617" max="15617" width="45.140625" style="3" customWidth="1"/>
    <col min="15618" max="15620" width="7.5703125" style="3" customWidth="1"/>
    <col min="15621" max="15621" width="6" style="3" customWidth="1"/>
    <col min="15622" max="15624" width="7.5703125" style="3" customWidth="1"/>
    <col min="15625" max="15872" width="11.5703125" style="3"/>
    <col min="15873" max="15873" width="45.140625" style="3" customWidth="1"/>
    <col min="15874" max="15876" width="7.5703125" style="3" customWidth="1"/>
    <col min="15877" max="15877" width="6" style="3" customWidth="1"/>
    <col min="15878" max="15880" width="7.5703125" style="3" customWidth="1"/>
    <col min="15881" max="16128" width="11.5703125" style="3"/>
    <col min="16129" max="16129" width="45.140625" style="3" customWidth="1"/>
    <col min="16130" max="16132" width="7.5703125" style="3" customWidth="1"/>
    <col min="16133" max="16133" width="6" style="3" customWidth="1"/>
    <col min="16134" max="16136" width="7.5703125" style="3" customWidth="1"/>
    <col min="16137" max="16384" width="11.5703125" style="3"/>
  </cols>
  <sheetData>
    <row r="2" spans="1:9" x14ac:dyDescent="0.2">
      <c r="A2" s="2"/>
      <c r="B2" s="2"/>
      <c r="C2" s="2"/>
      <c r="E2" s="2"/>
      <c r="F2" s="2"/>
    </row>
    <row r="3" spans="1:9" ht="15.75" x14ac:dyDescent="0.25">
      <c r="A3" s="131" t="s">
        <v>0</v>
      </c>
      <c r="B3" s="131"/>
      <c r="C3" s="131"/>
      <c r="D3" s="131"/>
      <c r="E3" s="131"/>
      <c r="F3" s="131"/>
      <c r="G3" s="131"/>
      <c r="H3" s="131"/>
    </row>
    <row r="4" spans="1:9" ht="15.75" x14ac:dyDescent="0.25">
      <c r="A4" s="4"/>
      <c r="B4" s="4"/>
      <c r="C4" s="4"/>
      <c r="D4" s="4"/>
      <c r="E4" s="4"/>
      <c r="F4" s="4"/>
      <c r="G4" s="4"/>
      <c r="H4" s="4"/>
    </row>
    <row r="5" spans="1:9" ht="15.75" x14ac:dyDescent="0.25">
      <c r="A5" s="5"/>
      <c r="B5" s="6"/>
      <c r="C5" s="6"/>
      <c r="D5" s="7"/>
      <c r="E5" s="8"/>
      <c r="F5" s="6"/>
      <c r="G5" s="132" t="s">
        <v>1</v>
      </c>
      <c r="H5" s="132"/>
    </row>
    <row r="6" spans="1:9" ht="15" x14ac:dyDescent="0.2">
      <c r="A6" s="6"/>
      <c r="B6" s="6"/>
      <c r="C6" s="6"/>
      <c r="D6" s="6"/>
      <c r="E6" s="6"/>
      <c r="F6" s="6"/>
      <c r="G6" s="6"/>
      <c r="H6" s="7"/>
    </row>
    <row r="7" spans="1:9" ht="18" x14ac:dyDescent="0.25">
      <c r="A7" s="56" t="s">
        <v>19</v>
      </c>
      <c r="B7" s="57"/>
      <c r="C7" s="6"/>
      <c r="D7" s="6"/>
      <c r="E7" s="6"/>
      <c r="F7" s="133" t="s">
        <v>58</v>
      </c>
      <c r="G7" s="133"/>
      <c r="H7" s="133"/>
    </row>
    <row r="8" spans="1:9" ht="15.75" x14ac:dyDescent="0.25">
      <c r="A8" s="8"/>
      <c r="B8" s="6"/>
      <c r="C8" s="6"/>
      <c r="D8" s="6"/>
      <c r="E8" s="6"/>
      <c r="F8" s="58"/>
      <c r="G8" s="11"/>
      <c r="H8" s="11"/>
    </row>
    <row r="9" spans="1:9" ht="15.75" thickBot="1" x14ac:dyDescent="0.25">
      <c r="A9" s="6"/>
      <c r="B9" s="6"/>
      <c r="C9" s="6"/>
      <c r="D9" s="6"/>
      <c r="E9" s="6"/>
      <c r="F9" s="6"/>
      <c r="G9" s="6"/>
      <c r="H9" s="7"/>
    </row>
    <row r="10" spans="1:9" ht="13.5" thickBot="1" x14ac:dyDescent="0.25">
      <c r="A10" s="12"/>
      <c r="B10" s="13"/>
      <c r="C10" s="14" t="s">
        <v>3</v>
      </c>
      <c r="D10" s="15"/>
      <c r="E10" s="16"/>
      <c r="F10" s="16"/>
      <c r="G10" s="15"/>
      <c r="H10" s="17" t="s">
        <v>4</v>
      </c>
    </row>
    <row r="11" spans="1:9" x14ac:dyDescent="0.2">
      <c r="A11" s="18" t="s">
        <v>5</v>
      </c>
      <c r="B11" s="19"/>
      <c r="C11" s="20" t="s">
        <v>6</v>
      </c>
      <c r="D11" s="21"/>
      <c r="E11" s="19"/>
      <c r="F11" s="20" t="s">
        <v>7</v>
      </c>
      <c r="G11" s="21"/>
      <c r="H11" s="18" t="s">
        <v>8</v>
      </c>
    </row>
    <row r="12" spans="1:9" ht="13.5" thickBot="1" x14ac:dyDescent="0.25">
      <c r="A12" s="22"/>
      <c r="B12" s="23" t="s">
        <v>9</v>
      </c>
      <c r="C12" s="24" t="s">
        <v>10</v>
      </c>
      <c r="D12" s="25" t="s">
        <v>11</v>
      </c>
      <c r="E12" s="23" t="s">
        <v>12</v>
      </c>
      <c r="F12" s="24" t="s">
        <v>13</v>
      </c>
      <c r="G12" s="25" t="s">
        <v>11</v>
      </c>
      <c r="H12" s="22" t="s">
        <v>14</v>
      </c>
    </row>
    <row r="13" spans="1:9" ht="13.5" thickBot="1" x14ac:dyDescent="0.25">
      <c r="A13" s="2"/>
      <c r="B13" s="2"/>
      <c r="C13" s="2"/>
      <c r="D13" s="2"/>
      <c r="E13" s="2"/>
      <c r="F13" s="2"/>
      <c r="G13" s="2"/>
      <c r="H13" s="59"/>
    </row>
    <row r="14" spans="1:9" ht="20.100000000000001" customHeight="1" x14ac:dyDescent="0.2">
      <c r="A14" s="60" t="s">
        <v>20</v>
      </c>
      <c r="B14" s="61">
        <v>3483</v>
      </c>
      <c r="C14" s="62">
        <v>387</v>
      </c>
      <c r="D14" s="63">
        <f t="shared" ref="D14" si="0">SUM(B14:C14)</f>
        <v>3870</v>
      </c>
      <c r="E14" s="64">
        <v>4</v>
      </c>
      <c r="F14" s="65">
        <v>120</v>
      </c>
      <c r="G14" s="66">
        <f t="shared" ref="G14" si="1">SUM(E14:F14)</f>
        <v>124</v>
      </c>
      <c r="H14" s="67">
        <f t="shared" ref="H14" si="2">(D14+G14)/$G$23*100</f>
        <v>40.474260235103365</v>
      </c>
      <c r="I14" s="31"/>
    </row>
    <row r="15" spans="1:9" ht="20.100000000000001" customHeight="1" x14ac:dyDescent="0.2">
      <c r="A15" s="68" t="s">
        <v>21</v>
      </c>
      <c r="B15" s="69">
        <v>740</v>
      </c>
      <c r="C15" s="70">
        <v>60</v>
      </c>
      <c r="D15" s="55">
        <f>SUM(B15:C15)</f>
        <v>800</v>
      </c>
      <c r="E15" s="71"/>
      <c r="F15" s="72">
        <v>60</v>
      </c>
      <c r="G15" s="73">
        <f>SUM(E15:F15)</f>
        <v>60</v>
      </c>
      <c r="H15" s="74">
        <f>(D15+G15)/$G$23*100</f>
        <v>8.7150385083096875</v>
      </c>
    </row>
    <row r="16" spans="1:9" ht="20.100000000000001" customHeight="1" x14ac:dyDescent="0.2">
      <c r="A16" s="26" t="s">
        <v>22</v>
      </c>
      <c r="B16" s="69">
        <v>740</v>
      </c>
      <c r="C16" s="70">
        <v>78</v>
      </c>
      <c r="D16" s="55">
        <f>SUM(B16:C16)</f>
        <v>818</v>
      </c>
      <c r="E16" s="71"/>
      <c r="F16" s="72">
        <v>60</v>
      </c>
      <c r="G16" s="73">
        <f>SUM(E16:F16)</f>
        <v>60</v>
      </c>
      <c r="H16" s="74">
        <f>(D16+G16)/$G$23*100</f>
        <v>8.8974462910417511</v>
      </c>
    </row>
    <row r="17" spans="1:8" ht="20.100000000000001" customHeight="1" x14ac:dyDescent="0.2">
      <c r="A17" s="26" t="s">
        <v>16</v>
      </c>
      <c r="B17" s="69">
        <f>600+1230</f>
        <v>1830</v>
      </c>
      <c r="C17" s="70">
        <v>70</v>
      </c>
      <c r="D17" s="70">
        <f>SUM(B17:C17)</f>
        <v>1900</v>
      </c>
      <c r="E17" s="71">
        <v>4</v>
      </c>
      <c r="F17" s="72">
        <v>120</v>
      </c>
      <c r="G17" s="73">
        <f>SUM(E17:F17)</f>
        <v>124</v>
      </c>
      <c r="H17" s="35">
        <f>(D17+G17)/$G$23*100</f>
        <v>20.510741791649778</v>
      </c>
    </row>
    <row r="18" spans="1:8" ht="20.100000000000001" customHeight="1" x14ac:dyDescent="0.2">
      <c r="A18" s="75" t="s">
        <v>23</v>
      </c>
      <c r="B18" s="76">
        <v>800</v>
      </c>
      <c r="C18" s="77"/>
      <c r="D18" s="70">
        <f>SUM(B18:C18)</f>
        <v>800</v>
      </c>
      <c r="E18" s="71"/>
      <c r="F18" s="72"/>
      <c r="G18" s="73"/>
      <c r="H18" s="35">
        <f>(D18+G18)/$G$23*100</f>
        <v>8.1070125658694767</v>
      </c>
    </row>
    <row r="19" spans="1:8" ht="20.100000000000001" customHeight="1" thickBot="1" x14ac:dyDescent="0.25">
      <c r="A19" s="36" t="s">
        <v>17</v>
      </c>
      <c r="B19" s="37">
        <v>1125</v>
      </c>
      <c r="C19" s="38">
        <v>125</v>
      </c>
      <c r="D19" s="39">
        <f>SUM(B19:C19)</f>
        <v>1250</v>
      </c>
      <c r="E19" s="37">
        <v>2</v>
      </c>
      <c r="F19" s="78">
        <v>60</v>
      </c>
      <c r="G19" s="79">
        <f>SUM(E19:F19)</f>
        <v>62</v>
      </c>
      <c r="H19" s="80">
        <f>(D19+G19)/$G$23*100</f>
        <v>13.295500608025943</v>
      </c>
    </row>
    <row r="20" spans="1:8" ht="13.5" thickBot="1" x14ac:dyDescent="0.25">
      <c r="A20" s="2"/>
      <c r="B20" s="48"/>
      <c r="C20" s="48"/>
      <c r="D20" s="48"/>
      <c r="E20" s="48"/>
      <c r="F20" s="48"/>
      <c r="G20" s="48"/>
      <c r="H20" s="59"/>
    </row>
    <row r="21" spans="1:8" s="31" customFormat="1" ht="18.75" customHeight="1" thickBot="1" x14ac:dyDescent="0.3">
      <c r="A21" s="81"/>
      <c r="B21" s="42">
        <f>SUM(B14:B20)</f>
        <v>8718</v>
      </c>
      <c r="C21" s="42">
        <f t="shared" ref="C21:G21" si="3">SUM(C14:C20)</f>
        <v>720</v>
      </c>
      <c r="D21" s="42">
        <f t="shared" si="3"/>
        <v>9438</v>
      </c>
      <c r="E21" s="42">
        <f t="shared" si="3"/>
        <v>10</v>
      </c>
      <c r="F21" s="42">
        <f t="shared" si="3"/>
        <v>420</v>
      </c>
      <c r="G21" s="42">
        <f t="shared" si="3"/>
        <v>430</v>
      </c>
      <c r="H21" s="82">
        <f>SUM(H14:H20)</f>
        <v>100.00000000000001</v>
      </c>
    </row>
    <row r="22" spans="1:8" x14ac:dyDescent="0.2">
      <c r="A22" s="83"/>
      <c r="B22" s="47"/>
      <c r="C22" s="47"/>
      <c r="D22" s="47"/>
      <c r="E22" s="47"/>
      <c r="F22" s="47"/>
      <c r="G22" s="47"/>
      <c r="H22" s="84"/>
    </row>
    <row r="23" spans="1:8" ht="16.5" customHeight="1" x14ac:dyDescent="0.2">
      <c r="A23" s="2"/>
      <c r="B23" s="47" t="s">
        <v>24</v>
      </c>
      <c r="C23" s="48"/>
      <c r="E23" s="48"/>
      <c r="F23" s="48"/>
      <c r="G23" s="49">
        <f>D21+G21</f>
        <v>9868</v>
      </c>
      <c r="H23" s="59"/>
    </row>
  </sheetData>
  <sortState xmlns:xlrd2="http://schemas.microsoft.com/office/spreadsheetml/2017/richdata2" ref="A15:H19">
    <sortCondition ref="A15:A19"/>
  </sortState>
  <mergeCells count="3">
    <mergeCell ref="A3:H3"/>
    <mergeCell ref="G5:H5"/>
    <mergeCell ref="F7:H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H27"/>
  <sheetViews>
    <sheetView workbookViewId="0">
      <selection activeCell="J27" sqref="J27"/>
    </sheetView>
  </sheetViews>
  <sheetFormatPr baseColWidth="10" defaultColWidth="11.5703125" defaultRowHeight="12.75" x14ac:dyDescent="0.2"/>
  <cols>
    <col min="1" max="1" width="44.5703125" style="3" customWidth="1"/>
    <col min="2" max="4" width="7.5703125" style="3" customWidth="1"/>
    <col min="5" max="5" width="6.28515625" style="3" customWidth="1"/>
    <col min="6" max="8" width="7.5703125" style="3" customWidth="1"/>
    <col min="9" max="256" width="11.5703125" style="3"/>
    <col min="257" max="257" width="44.5703125" style="3" customWidth="1"/>
    <col min="258" max="260" width="7.5703125" style="3" customWidth="1"/>
    <col min="261" max="261" width="6.28515625" style="3" customWidth="1"/>
    <col min="262" max="264" width="7.5703125" style="3" customWidth="1"/>
    <col min="265" max="512" width="11.5703125" style="3"/>
    <col min="513" max="513" width="44.5703125" style="3" customWidth="1"/>
    <col min="514" max="516" width="7.5703125" style="3" customWidth="1"/>
    <col min="517" max="517" width="6.28515625" style="3" customWidth="1"/>
    <col min="518" max="520" width="7.5703125" style="3" customWidth="1"/>
    <col min="521" max="768" width="11.5703125" style="3"/>
    <col min="769" max="769" width="44.5703125" style="3" customWidth="1"/>
    <col min="770" max="772" width="7.5703125" style="3" customWidth="1"/>
    <col min="773" max="773" width="6.28515625" style="3" customWidth="1"/>
    <col min="774" max="776" width="7.5703125" style="3" customWidth="1"/>
    <col min="777" max="1024" width="11.5703125" style="3"/>
    <col min="1025" max="1025" width="44.5703125" style="3" customWidth="1"/>
    <col min="1026" max="1028" width="7.5703125" style="3" customWidth="1"/>
    <col min="1029" max="1029" width="6.28515625" style="3" customWidth="1"/>
    <col min="1030" max="1032" width="7.5703125" style="3" customWidth="1"/>
    <col min="1033" max="1280" width="11.5703125" style="3"/>
    <col min="1281" max="1281" width="44.5703125" style="3" customWidth="1"/>
    <col min="1282" max="1284" width="7.5703125" style="3" customWidth="1"/>
    <col min="1285" max="1285" width="6.28515625" style="3" customWidth="1"/>
    <col min="1286" max="1288" width="7.5703125" style="3" customWidth="1"/>
    <col min="1289" max="1536" width="11.5703125" style="3"/>
    <col min="1537" max="1537" width="44.5703125" style="3" customWidth="1"/>
    <col min="1538" max="1540" width="7.5703125" style="3" customWidth="1"/>
    <col min="1541" max="1541" width="6.28515625" style="3" customWidth="1"/>
    <col min="1542" max="1544" width="7.5703125" style="3" customWidth="1"/>
    <col min="1545" max="1792" width="11.5703125" style="3"/>
    <col min="1793" max="1793" width="44.5703125" style="3" customWidth="1"/>
    <col min="1794" max="1796" width="7.5703125" style="3" customWidth="1"/>
    <col min="1797" max="1797" width="6.28515625" style="3" customWidth="1"/>
    <col min="1798" max="1800" width="7.5703125" style="3" customWidth="1"/>
    <col min="1801" max="2048" width="11.5703125" style="3"/>
    <col min="2049" max="2049" width="44.5703125" style="3" customWidth="1"/>
    <col min="2050" max="2052" width="7.5703125" style="3" customWidth="1"/>
    <col min="2053" max="2053" width="6.28515625" style="3" customWidth="1"/>
    <col min="2054" max="2056" width="7.5703125" style="3" customWidth="1"/>
    <col min="2057" max="2304" width="11.5703125" style="3"/>
    <col min="2305" max="2305" width="44.5703125" style="3" customWidth="1"/>
    <col min="2306" max="2308" width="7.5703125" style="3" customWidth="1"/>
    <col min="2309" max="2309" width="6.28515625" style="3" customWidth="1"/>
    <col min="2310" max="2312" width="7.5703125" style="3" customWidth="1"/>
    <col min="2313" max="2560" width="11.5703125" style="3"/>
    <col min="2561" max="2561" width="44.5703125" style="3" customWidth="1"/>
    <col min="2562" max="2564" width="7.5703125" style="3" customWidth="1"/>
    <col min="2565" max="2565" width="6.28515625" style="3" customWidth="1"/>
    <col min="2566" max="2568" width="7.5703125" style="3" customWidth="1"/>
    <col min="2569" max="2816" width="11.5703125" style="3"/>
    <col min="2817" max="2817" width="44.5703125" style="3" customWidth="1"/>
    <col min="2818" max="2820" width="7.5703125" style="3" customWidth="1"/>
    <col min="2821" max="2821" width="6.28515625" style="3" customWidth="1"/>
    <col min="2822" max="2824" width="7.5703125" style="3" customWidth="1"/>
    <col min="2825" max="3072" width="11.5703125" style="3"/>
    <col min="3073" max="3073" width="44.5703125" style="3" customWidth="1"/>
    <col min="3074" max="3076" width="7.5703125" style="3" customWidth="1"/>
    <col min="3077" max="3077" width="6.28515625" style="3" customWidth="1"/>
    <col min="3078" max="3080" width="7.5703125" style="3" customWidth="1"/>
    <col min="3081" max="3328" width="11.5703125" style="3"/>
    <col min="3329" max="3329" width="44.5703125" style="3" customWidth="1"/>
    <col min="3330" max="3332" width="7.5703125" style="3" customWidth="1"/>
    <col min="3333" max="3333" width="6.28515625" style="3" customWidth="1"/>
    <col min="3334" max="3336" width="7.5703125" style="3" customWidth="1"/>
    <col min="3337" max="3584" width="11.5703125" style="3"/>
    <col min="3585" max="3585" width="44.5703125" style="3" customWidth="1"/>
    <col min="3586" max="3588" width="7.5703125" style="3" customWidth="1"/>
    <col min="3589" max="3589" width="6.28515625" style="3" customWidth="1"/>
    <col min="3590" max="3592" width="7.5703125" style="3" customWidth="1"/>
    <col min="3593" max="3840" width="11.5703125" style="3"/>
    <col min="3841" max="3841" width="44.5703125" style="3" customWidth="1"/>
    <col min="3842" max="3844" width="7.5703125" style="3" customWidth="1"/>
    <col min="3845" max="3845" width="6.28515625" style="3" customWidth="1"/>
    <col min="3846" max="3848" width="7.5703125" style="3" customWidth="1"/>
    <col min="3849" max="4096" width="11.5703125" style="3"/>
    <col min="4097" max="4097" width="44.5703125" style="3" customWidth="1"/>
    <col min="4098" max="4100" width="7.5703125" style="3" customWidth="1"/>
    <col min="4101" max="4101" width="6.28515625" style="3" customWidth="1"/>
    <col min="4102" max="4104" width="7.5703125" style="3" customWidth="1"/>
    <col min="4105" max="4352" width="11.5703125" style="3"/>
    <col min="4353" max="4353" width="44.5703125" style="3" customWidth="1"/>
    <col min="4354" max="4356" width="7.5703125" style="3" customWidth="1"/>
    <col min="4357" max="4357" width="6.28515625" style="3" customWidth="1"/>
    <col min="4358" max="4360" width="7.5703125" style="3" customWidth="1"/>
    <col min="4361" max="4608" width="11.5703125" style="3"/>
    <col min="4609" max="4609" width="44.5703125" style="3" customWidth="1"/>
    <col min="4610" max="4612" width="7.5703125" style="3" customWidth="1"/>
    <col min="4613" max="4613" width="6.28515625" style="3" customWidth="1"/>
    <col min="4614" max="4616" width="7.5703125" style="3" customWidth="1"/>
    <col min="4617" max="4864" width="11.5703125" style="3"/>
    <col min="4865" max="4865" width="44.5703125" style="3" customWidth="1"/>
    <col min="4866" max="4868" width="7.5703125" style="3" customWidth="1"/>
    <col min="4869" max="4869" width="6.28515625" style="3" customWidth="1"/>
    <col min="4870" max="4872" width="7.5703125" style="3" customWidth="1"/>
    <col min="4873" max="5120" width="11.5703125" style="3"/>
    <col min="5121" max="5121" width="44.5703125" style="3" customWidth="1"/>
    <col min="5122" max="5124" width="7.5703125" style="3" customWidth="1"/>
    <col min="5125" max="5125" width="6.28515625" style="3" customWidth="1"/>
    <col min="5126" max="5128" width="7.5703125" style="3" customWidth="1"/>
    <col min="5129" max="5376" width="11.5703125" style="3"/>
    <col min="5377" max="5377" width="44.5703125" style="3" customWidth="1"/>
    <col min="5378" max="5380" width="7.5703125" style="3" customWidth="1"/>
    <col min="5381" max="5381" width="6.28515625" style="3" customWidth="1"/>
    <col min="5382" max="5384" width="7.5703125" style="3" customWidth="1"/>
    <col min="5385" max="5632" width="11.5703125" style="3"/>
    <col min="5633" max="5633" width="44.5703125" style="3" customWidth="1"/>
    <col min="5634" max="5636" width="7.5703125" style="3" customWidth="1"/>
    <col min="5637" max="5637" width="6.28515625" style="3" customWidth="1"/>
    <col min="5638" max="5640" width="7.5703125" style="3" customWidth="1"/>
    <col min="5641" max="5888" width="11.5703125" style="3"/>
    <col min="5889" max="5889" width="44.5703125" style="3" customWidth="1"/>
    <col min="5890" max="5892" width="7.5703125" style="3" customWidth="1"/>
    <col min="5893" max="5893" width="6.28515625" style="3" customWidth="1"/>
    <col min="5894" max="5896" width="7.5703125" style="3" customWidth="1"/>
    <col min="5897" max="6144" width="11.5703125" style="3"/>
    <col min="6145" max="6145" width="44.5703125" style="3" customWidth="1"/>
    <col min="6146" max="6148" width="7.5703125" style="3" customWidth="1"/>
    <col min="6149" max="6149" width="6.28515625" style="3" customWidth="1"/>
    <col min="6150" max="6152" width="7.5703125" style="3" customWidth="1"/>
    <col min="6153" max="6400" width="11.5703125" style="3"/>
    <col min="6401" max="6401" width="44.5703125" style="3" customWidth="1"/>
    <col min="6402" max="6404" width="7.5703125" style="3" customWidth="1"/>
    <col min="6405" max="6405" width="6.28515625" style="3" customWidth="1"/>
    <col min="6406" max="6408" width="7.5703125" style="3" customWidth="1"/>
    <col min="6409" max="6656" width="11.5703125" style="3"/>
    <col min="6657" max="6657" width="44.5703125" style="3" customWidth="1"/>
    <col min="6658" max="6660" width="7.5703125" style="3" customWidth="1"/>
    <col min="6661" max="6661" width="6.28515625" style="3" customWidth="1"/>
    <col min="6662" max="6664" width="7.5703125" style="3" customWidth="1"/>
    <col min="6665" max="6912" width="11.5703125" style="3"/>
    <col min="6913" max="6913" width="44.5703125" style="3" customWidth="1"/>
    <col min="6914" max="6916" width="7.5703125" style="3" customWidth="1"/>
    <col min="6917" max="6917" width="6.28515625" style="3" customWidth="1"/>
    <col min="6918" max="6920" width="7.5703125" style="3" customWidth="1"/>
    <col min="6921" max="7168" width="11.5703125" style="3"/>
    <col min="7169" max="7169" width="44.5703125" style="3" customWidth="1"/>
    <col min="7170" max="7172" width="7.5703125" style="3" customWidth="1"/>
    <col min="7173" max="7173" width="6.28515625" style="3" customWidth="1"/>
    <col min="7174" max="7176" width="7.5703125" style="3" customWidth="1"/>
    <col min="7177" max="7424" width="11.5703125" style="3"/>
    <col min="7425" max="7425" width="44.5703125" style="3" customWidth="1"/>
    <col min="7426" max="7428" width="7.5703125" style="3" customWidth="1"/>
    <col min="7429" max="7429" width="6.28515625" style="3" customWidth="1"/>
    <col min="7430" max="7432" width="7.5703125" style="3" customWidth="1"/>
    <col min="7433" max="7680" width="11.5703125" style="3"/>
    <col min="7681" max="7681" width="44.5703125" style="3" customWidth="1"/>
    <col min="7682" max="7684" width="7.5703125" style="3" customWidth="1"/>
    <col min="7685" max="7685" width="6.28515625" style="3" customWidth="1"/>
    <col min="7686" max="7688" width="7.5703125" style="3" customWidth="1"/>
    <col min="7689" max="7936" width="11.5703125" style="3"/>
    <col min="7937" max="7937" width="44.5703125" style="3" customWidth="1"/>
    <col min="7938" max="7940" width="7.5703125" style="3" customWidth="1"/>
    <col min="7941" max="7941" width="6.28515625" style="3" customWidth="1"/>
    <col min="7942" max="7944" width="7.5703125" style="3" customWidth="1"/>
    <col min="7945" max="8192" width="11.5703125" style="3"/>
    <col min="8193" max="8193" width="44.5703125" style="3" customWidth="1"/>
    <col min="8194" max="8196" width="7.5703125" style="3" customWidth="1"/>
    <col min="8197" max="8197" width="6.28515625" style="3" customWidth="1"/>
    <col min="8198" max="8200" width="7.5703125" style="3" customWidth="1"/>
    <col min="8201" max="8448" width="11.5703125" style="3"/>
    <col min="8449" max="8449" width="44.5703125" style="3" customWidth="1"/>
    <col min="8450" max="8452" width="7.5703125" style="3" customWidth="1"/>
    <col min="8453" max="8453" width="6.28515625" style="3" customWidth="1"/>
    <col min="8454" max="8456" width="7.5703125" style="3" customWidth="1"/>
    <col min="8457" max="8704" width="11.5703125" style="3"/>
    <col min="8705" max="8705" width="44.5703125" style="3" customWidth="1"/>
    <col min="8706" max="8708" width="7.5703125" style="3" customWidth="1"/>
    <col min="8709" max="8709" width="6.28515625" style="3" customWidth="1"/>
    <col min="8710" max="8712" width="7.5703125" style="3" customWidth="1"/>
    <col min="8713" max="8960" width="11.5703125" style="3"/>
    <col min="8961" max="8961" width="44.5703125" style="3" customWidth="1"/>
    <col min="8962" max="8964" width="7.5703125" style="3" customWidth="1"/>
    <col min="8965" max="8965" width="6.28515625" style="3" customWidth="1"/>
    <col min="8966" max="8968" width="7.5703125" style="3" customWidth="1"/>
    <col min="8969" max="9216" width="11.5703125" style="3"/>
    <col min="9217" max="9217" width="44.5703125" style="3" customWidth="1"/>
    <col min="9218" max="9220" width="7.5703125" style="3" customWidth="1"/>
    <col min="9221" max="9221" width="6.28515625" style="3" customWidth="1"/>
    <col min="9222" max="9224" width="7.5703125" style="3" customWidth="1"/>
    <col min="9225" max="9472" width="11.5703125" style="3"/>
    <col min="9473" max="9473" width="44.5703125" style="3" customWidth="1"/>
    <col min="9474" max="9476" width="7.5703125" style="3" customWidth="1"/>
    <col min="9477" max="9477" width="6.28515625" style="3" customWidth="1"/>
    <col min="9478" max="9480" width="7.5703125" style="3" customWidth="1"/>
    <col min="9481" max="9728" width="11.5703125" style="3"/>
    <col min="9729" max="9729" width="44.5703125" style="3" customWidth="1"/>
    <col min="9730" max="9732" width="7.5703125" style="3" customWidth="1"/>
    <col min="9733" max="9733" width="6.28515625" style="3" customWidth="1"/>
    <col min="9734" max="9736" width="7.5703125" style="3" customWidth="1"/>
    <col min="9737" max="9984" width="11.5703125" style="3"/>
    <col min="9985" max="9985" width="44.5703125" style="3" customWidth="1"/>
    <col min="9986" max="9988" width="7.5703125" style="3" customWidth="1"/>
    <col min="9989" max="9989" width="6.28515625" style="3" customWidth="1"/>
    <col min="9990" max="9992" width="7.5703125" style="3" customWidth="1"/>
    <col min="9993" max="10240" width="11.5703125" style="3"/>
    <col min="10241" max="10241" width="44.5703125" style="3" customWidth="1"/>
    <col min="10242" max="10244" width="7.5703125" style="3" customWidth="1"/>
    <col min="10245" max="10245" width="6.28515625" style="3" customWidth="1"/>
    <col min="10246" max="10248" width="7.5703125" style="3" customWidth="1"/>
    <col min="10249" max="10496" width="11.5703125" style="3"/>
    <col min="10497" max="10497" width="44.5703125" style="3" customWidth="1"/>
    <col min="10498" max="10500" width="7.5703125" style="3" customWidth="1"/>
    <col min="10501" max="10501" width="6.28515625" style="3" customWidth="1"/>
    <col min="10502" max="10504" width="7.5703125" style="3" customWidth="1"/>
    <col min="10505" max="10752" width="11.5703125" style="3"/>
    <col min="10753" max="10753" width="44.5703125" style="3" customWidth="1"/>
    <col min="10754" max="10756" width="7.5703125" style="3" customWidth="1"/>
    <col min="10757" max="10757" width="6.28515625" style="3" customWidth="1"/>
    <col min="10758" max="10760" width="7.5703125" style="3" customWidth="1"/>
    <col min="10761" max="11008" width="11.5703125" style="3"/>
    <col min="11009" max="11009" width="44.5703125" style="3" customWidth="1"/>
    <col min="11010" max="11012" width="7.5703125" style="3" customWidth="1"/>
    <col min="11013" max="11013" width="6.28515625" style="3" customWidth="1"/>
    <col min="11014" max="11016" width="7.5703125" style="3" customWidth="1"/>
    <col min="11017" max="11264" width="11.5703125" style="3"/>
    <col min="11265" max="11265" width="44.5703125" style="3" customWidth="1"/>
    <col min="11266" max="11268" width="7.5703125" style="3" customWidth="1"/>
    <col min="11269" max="11269" width="6.28515625" style="3" customWidth="1"/>
    <col min="11270" max="11272" width="7.5703125" style="3" customWidth="1"/>
    <col min="11273" max="11520" width="11.5703125" style="3"/>
    <col min="11521" max="11521" width="44.5703125" style="3" customWidth="1"/>
    <col min="11522" max="11524" width="7.5703125" style="3" customWidth="1"/>
    <col min="11525" max="11525" width="6.28515625" style="3" customWidth="1"/>
    <col min="11526" max="11528" width="7.5703125" style="3" customWidth="1"/>
    <col min="11529" max="11776" width="11.5703125" style="3"/>
    <col min="11777" max="11777" width="44.5703125" style="3" customWidth="1"/>
    <col min="11778" max="11780" width="7.5703125" style="3" customWidth="1"/>
    <col min="11781" max="11781" width="6.28515625" style="3" customWidth="1"/>
    <col min="11782" max="11784" width="7.5703125" style="3" customWidth="1"/>
    <col min="11785" max="12032" width="11.5703125" style="3"/>
    <col min="12033" max="12033" width="44.5703125" style="3" customWidth="1"/>
    <col min="12034" max="12036" width="7.5703125" style="3" customWidth="1"/>
    <col min="12037" max="12037" width="6.28515625" style="3" customWidth="1"/>
    <col min="12038" max="12040" width="7.5703125" style="3" customWidth="1"/>
    <col min="12041" max="12288" width="11.5703125" style="3"/>
    <col min="12289" max="12289" width="44.5703125" style="3" customWidth="1"/>
    <col min="12290" max="12292" width="7.5703125" style="3" customWidth="1"/>
    <col min="12293" max="12293" width="6.28515625" style="3" customWidth="1"/>
    <col min="12294" max="12296" width="7.5703125" style="3" customWidth="1"/>
    <col min="12297" max="12544" width="11.5703125" style="3"/>
    <col min="12545" max="12545" width="44.5703125" style="3" customWidth="1"/>
    <col min="12546" max="12548" width="7.5703125" style="3" customWidth="1"/>
    <col min="12549" max="12549" width="6.28515625" style="3" customWidth="1"/>
    <col min="12550" max="12552" width="7.5703125" style="3" customWidth="1"/>
    <col min="12553" max="12800" width="11.5703125" style="3"/>
    <col min="12801" max="12801" width="44.5703125" style="3" customWidth="1"/>
    <col min="12802" max="12804" width="7.5703125" style="3" customWidth="1"/>
    <col min="12805" max="12805" width="6.28515625" style="3" customWidth="1"/>
    <col min="12806" max="12808" width="7.5703125" style="3" customWidth="1"/>
    <col min="12809" max="13056" width="11.5703125" style="3"/>
    <col min="13057" max="13057" width="44.5703125" style="3" customWidth="1"/>
    <col min="13058" max="13060" width="7.5703125" style="3" customWidth="1"/>
    <col min="13061" max="13061" width="6.28515625" style="3" customWidth="1"/>
    <col min="13062" max="13064" width="7.5703125" style="3" customWidth="1"/>
    <col min="13065" max="13312" width="11.5703125" style="3"/>
    <col min="13313" max="13313" width="44.5703125" style="3" customWidth="1"/>
    <col min="13314" max="13316" width="7.5703125" style="3" customWidth="1"/>
    <col min="13317" max="13317" width="6.28515625" style="3" customWidth="1"/>
    <col min="13318" max="13320" width="7.5703125" style="3" customWidth="1"/>
    <col min="13321" max="13568" width="11.5703125" style="3"/>
    <col min="13569" max="13569" width="44.5703125" style="3" customWidth="1"/>
    <col min="13570" max="13572" width="7.5703125" style="3" customWidth="1"/>
    <col min="13573" max="13573" width="6.28515625" style="3" customWidth="1"/>
    <col min="13574" max="13576" width="7.5703125" style="3" customWidth="1"/>
    <col min="13577" max="13824" width="11.5703125" style="3"/>
    <col min="13825" max="13825" width="44.5703125" style="3" customWidth="1"/>
    <col min="13826" max="13828" width="7.5703125" style="3" customWidth="1"/>
    <col min="13829" max="13829" width="6.28515625" style="3" customWidth="1"/>
    <col min="13830" max="13832" width="7.5703125" style="3" customWidth="1"/>
    <col min="13833" max="14080" width="11.5703125" style="3"/>
    <col min="14081" max="14081" width="44.5703125" style="3" customWidth="1"/>
    <col min="14082" max="14084" width="7.5703125" style="3" customWidth="1"/>
    <col min="14085" max="14085" width="6.28515625" style="3" customWidth="1"/>
    <col min="14086" max="14088" width="7.5703125" style="3" customWidth="1"/>
    <col min="14089" max="14336" width="11.5703125" style="3"/>
    <col min="14337" max="14337" width="44.5703125" style="3" customWidth="1"/>
    <col min="14338" max="14340" width="7.5703125" style="3" customWidth="1"/>
    <col min="14341" max="14341" width="6.28515625" style="3" customWidth="1"/>
    <col min="14342" max="14344" width="7.5703125" style="3" customWidth="1"/>
    <col min="14345" max="14592" width="11.5703125" style="3"/>
    <col min="14593" max="14593" width="44.5703125" style="3" customWidth="1"/>
    <col min="14594" max="14596" width="7.5703125" style="3" customWidth="1"/>
    <col min="14597" max="14597" width="6.28515625" style="3" customWidth="1"/>
    <col min="14598" max="14600" width="7.5703125" style="3" customWidth="1"/>
    <col min="14601" max="14848" width="11.5703125" style="3"/>
    <col min="14849" max="14849" width="44.5703125" style="3" customWidth="1"/>
    <col min="14850" max="14852" width="7.5703125" style="3" customWidth="1"/>
    <col min="14853" max="14853" width="6.28515625" style="3" customWidth="1"/>
    <col min="14854" max="14856" width="7.5703125" style="3" customWidth="1"/>
    <col min="14857" max="15104" width="11.5703125" style="3"/>
    <col min="15105" max="15105" width="44.5703125" style="3" customWidth="1"/>
    <col min="15106" max="15108" width="7.5703125" style="3" customWidth="1"/>
    <col min="15109" max="15109" width="6.28515625" style="3" customWidth="1"/>
    <col min="15110" max="15112" width="7.5703125" style="3" customWidth="1"/>
    <col min="15113" max="15360" width="11.5703125" style="3"/>
    <col min="15361" max="15361" width="44.5703125" style="3" customWidth="1"/>
    <col min="15362" max="15364" width="7.5703125" style="3" customWidth="1"/>
    <col min="15365" max="15365" width="6.28515625" style="3" customWidth="1"/>
    <col min="15366" max="15368" width="7.5703125" style="3" customWidth="1"/>
    <col min="15369" max="15616" width="11.5703125" style="3"/>
    <col min="15617" max="15617" width="44.5703125" style="3" customWidth="1"/>
    <col min="15618" max="15620" width="7.5703125" style="3" customWidth="1"/>
    <col min="15621" max="15621" width="6.28515625" style="3" customWidth="1"/>
    <col min="15622" max="15624" width="7.5703125" style="3" customWidth="1"/>
    <col min="15625" max="15872" width="11.5703125" style="3"/>
    <col min="15873" max="15873" width="44.5703125" style="3" customWidth="1"/>
    <col min="15874" max="15876" width="7.5703125" style="3" customWidth="1"/>
    <col min="15877" max="15877" width="6.28515625" style="3" customWidth="1"/>
    <col min="15878" max="15880" width="7.5703125" style="3" customWidth="1"/>
    <col min="15881" max="16128" width="11.5703125" style="3"/>
    <col min="16129" max="16129" width="44.5703125" style="3" customWidth="1"/>
    <col min="16130" max="16132" width="7.5703125" style="3" customWidth="1"/>
    <col min="16133" max="16133" width="6.28515625" style="3" customWidth="1"/>
    <col min="16134" max="16136" width="7.5703125" style="3" customWidth="1"/>
    <col min="16137" max="16384" width="11.5703125" style="3"/>
  </cols>
  <sheetData>
    <row r="2" spans="1:8" ht="15" x14ac:dyDescent="0.2">
      <c r="A2" s="6"/>
      <c r="B2" s="6"/>
      <c r="C2" s="6"/>
      <c r="D2" s="7"/>
      <c r="E2" s="6"/>
      <c r="F2" s="6"/>
      <c r="G2" s="7"/>
      <c r="H2" s="7"/>
    </row>
    <row r="3" spans="1:8" ht="15.75" x14ac:dyDescent="0.25">
      <c r="A3" s="131" t="s">
        <v>0</v>
      </c>
      <c r="B3" s="131"/>
      <c r="C3" s="131"/>
      <c r="D3" s="131"/>
      <c r="E3" s="131"/>
      <c r="F3" s="131"/>
      <c r="G3" s="131"/>
      <c r="H3" s="131"/>
    </row>
    <row r="4" spans="1:8" ht="15.75" x14ac:dyDescent="0.25">
      <c r="A4" s="4"/>
      <c r="B4" s="4"/>
      <c r="C4" s="4"/>
      <c r="D4" s="4"/>
      <c r="E4" s="4"/>
      <c r="F4" s="4"/>
      <c r="G4" s="4"/>
      <c r="H4" s="4"/>
    </row>
    <row r="5" spans="1:8" ht="25.9" customHeight="1" x14ac:dyDescent="0.25">
      <c r="A5" s="5"/>
      <c r="B5" s="6"/>
      <c r="C5" s="6"/>
      <c r="D5" s="7"/>
      <c r="E5" s="8"/>
      <c r="F5" s="6"/>
      <c r="G5" s="132" t="s">
        <v>1</v>
      </c>
      <c r="H5" s="132"/>
    </row>
    <row r="6" spans="1:8" ht="15" x14ac:dyDescent="0.2">
      <c r="A6" s="6"/>
      <c r="B6" s="6"/>
      <c r="C6" s="6"/>
      <c r="D6" s="6"/>
      <c r="E6" s="6"/>
      <c r="F6" s="6"/>
      <c r="G6" s="6"/>
      <c r="H6" s="7"/>
    </row>
    <row r="7" spans="1:8" ht="21" customHeight="1" x14ac:dyDescent="0.25">
      <c r="A7" s="85" t="s">
        <v>29</v>
      </c>
      <c r="B7" s="6"/>
      <c r="C7" s="6"/>
      <c r="D7" s="6"/>
      <c r="E7" s="6"/>
      <c r="F7" s="133" t="s">
        <v>58</v>
      </c>
      <c r="G7" s="133"/>
      <c r="H7" s="133"/>
    </row>
    <row r="8" spans="1:8" ht="19.899999999999999" customHeight="1" x14ac:dyDescent="0.25">
      <c r="A8" s="8"/>
      <c r="B8" s="6"/>
      <c r="C8" s="6"/>
      <c r="D8" s="6"/>
      <c r="E8" s="6"/>
      <c r="F8" s="58"/>
      <c r="G8" s="11"/>
      <c r="H8" s="11"/>
    </row>
    <row r="9" spans="1:8" ht="19.899999999999999" customHeight="1" thickBot="1" x14ac:dyDescent="0.25">
      <c r="A9" s="2"/>
      <c r="B9" s="2"/>
      <c r="C9" s="2"/>
      <c r="D9" s="2"/>
      <c r="E9" s="2"/>
      <c r="F9" s="2"/>
      <c r="G9" s="2"/>
    </row>
    <row r="10" spans="1:8" ht="13.5" thickBot="1" x14ac:dyDescent="0.25">
      <c r="A10" s="12"/>
      <c r="B10" s="13"/>
      <c r="C10" s="14" t="s">
        <v>3</v>
      </c>
      <c r="D10" s="15"/>
      <c r="E10" s="16"/>
      <c r="F10" s="16"/>
      <c r="G10" s="15"/>
      <c r="H10" s="17" t="s">
        <v>4</v>
      </c>
    </row>
    <row r="11" spans="1:8" x14ac:dyDescent="0.2">
      <c r="A11" s="18" t="s">
        <v>5</v>
      </c>
      <c r="B11" s="19"/>
      <c r="C11" s="20" t="s">
        <v>6</v>
      </c>
      <c r="D11" s="21"/>
      <c r="E11" s="19"/>
      <c r="F11" s="20" t="s">
        <v>7</v>
      </c>
      <c r="G11" s="21"/>
      <c r="H11" s="18" t="s">
        <v>8</v>
      </c>
    </row>
    <row r="12" spans="1:8" ht="13.5" thickBot="1" x14ac:dyDescent="0.25">
      <c r="A12" s="22"/>
      <c r="B12" s="23" t="s">
        <v>9</v>
      </c>
      <c r="C12" s="24" t="s">
        <v>10</v>
      </c>
      <c r="D12" s="25" t="s">
        <v>11</v>
      </c>
      <c r="E12" s="23" t="s">
        <v>12</v>
      </c>
      <c r="F12" s="24" t="s">
        <v>13</v>
      </c>
      <c r="G12" s="25" t="s">
        <v>11</v>
      </c>
      <c r="H12" s="22" t="s">
        <v>14</v>
      </c>
    </row>
    <row r="13" spans="1:8" ht="4.9000000000000004" customHeight="1" thickBot="1" x14ac:dyDescent="0.25"/>
    <row r="14" spans="1:8" ht="21.95" customHeight="1" x14ac:dyDescent="0.2">
      <c r="A14" s="60" t="s">
        <v>20</v>
      </c>
      <c r="B14" s="96">
        <v>5360</v>
      </c>
      <c r="C14" s="97">
        <v>600</v>
      </c>
      <c r="D14" s="96">
        <f t="shared" ref="D14" si="0">SUM(B14:C14)</f>
        <v>5960</v>
      </c>
      <c r="E14" s="96">
        <v>4</v>
      </c>
      <c r="F14" s="97">
        <v>120</v>
      </c>
      <c r="G14" s="97">
        <f t="shared" ref="G14" si="1">SUM(E14:F14)</f>
        <v>124</v>
      </c>
      <c r="H14" s="98">
        <f t="shared" ref="H14:H23" si="2">(D14+G14)/$G$27*100</f>
        <v>24.69055638975691</v>
      </c>
    </row>
    <row r="15" spans="1:8" ht="21.95" customHeight="1" x14ac:dyDescent="0.2">
      <c r="A15" s="68" t="s">
        <v>27</v>
      </c>
      <c r="B15" s="91">
        <v>2080</v>
      </c>
      <c r="C15" s="92">
        <v>112</v>
      </c>
      <c r="D15" s="93">
        <f t="shared" ref="D15:D23" si="3">SUM(B15:C15)</f>
        <v>2192</v>
      </c>
      <c r="E15" s="91">
        <v>2</v>
      </c>
      <c r="F15" s="92">
        <v>60</v>
      </c>
      <c r="G15" s="93">
        <f t="shared" ref="G15:G23" si="4">SUM(E15:F15)</f>
        <v>62</v>
      </c>
      <c r="H15" s="35">
        <f t="shared" si="2"/>
        <v>9.1473560326285455</v>
      </c>
    </row>
    <row r="16" spans="1:8" ht="21.95" customHeight="1" x14ac:dyDescent="0.2">
      <c r="A16" s="26" t="s">
        <v>30</v>
      </c>
      <c r="B16" s="91">
        <v>1080</v>
      </c>
      <c r="C16" s="92">
        <v>139</v>
      </c>
      <c r="D16" s="93">
        <f t="shared" si="3"/>
        <v>1219</v>
      </c>
      <c r="E16" s="91">
        <v>2</v>
      </c>
      <c r="F16" s="92">
        <v>60</v>
      </c>
      <c r="G16" s="93">
        <f t="shared" si="4"/>
        <v>62</v>
      </c>
      <c r="H16" s="35">
        <f t="shared" si="2"/>
        <v>5.1986526520839256</v>
      </c>
    </row>
    <row r="17" spans="1:8" ht="21.95" customHeight="1" x14ac:dyDescent="0.2">
      <c r="A17" s="68" t="s">
        <v>31</v>
      </c>
      <c r="B17" s="91">
        <v>740</v>
      </c>
      <c r="C17" s="92">
        <v>60</v>
      </c>
      <c r="D17" s="93">
        <f t="shared" si="3"/>
        <v>800</v>
      </c>
      <c r="E17" s="91">
        <v>2</v>
      </c>
      <c r="F17" s="92">
        <v>60</v>
      </c>
      <c r="G17" s="93">
        <f t="shared" si="4"/>
        <v>62</v>
      </c>
      <c r="H17" s="35">
        <f t="shared" si="2"/>
        <v>3.4982346495677934</v>
      </c>
    </row>
    <row r="18" spans="1:8" ht="21.95" customHeight="1" x14ac:dyDescent="0.2">
      <c r="A18" s="68" t="s">
        <v>21</v>
      </c>
      <c r="B18" s="91">
        <v>1080</v>
      </c>
      <c r="C18" s="92">
        <v>146</v>
      </c>
      <c r="D18" s="93">
        <f t="shared" si="3"/>
        <v>1226</v>
      </c>
      <c r="E18" s="91">
        <v>2</v>
      </c>
      <c r="F18" s="92">
        <v>60</v>
      </c>
      <c r="G18" s="93">
        <f t="shared" si="4"/>
        <v>62</v>
      </c>
      <c r="H18" s="35">
        <f t="shared" si="2"/>
        <v>5.2270605900734548</v>
      </c>
    </row>
    <row r="19" spans="1:8" ht="21.95" customHeight="1" x14ac:dyDescent="0.2">
      <c r="A19" s="68" t="s">
        <v>32</v>
      </c>
      <c r="B19" s="91">
        <v>740</v>
      </c>
      <c r="C19" s="92">
        <v>60</v>
      </c>
      <c r="D19" s="93">
        <f t="shared" si="3"/>
        <v>800</v>
      </c>
      <c r="E19" s="91">
        <v>2</v>
      </c>
      <c r="F19" s="92">
        <v>60</v>
      </c>
      <c r="G19" s="93">
        <f t="shared" si="4"/>
        <v>62</v>
      </c>
      <c r="H19" s="35">
        <f t="shared" si="2"/>
        <v>3.4982346495677934</v>
      </c>
    </row>
    <row r="20" spans="1:8" ht="21.95" customHeight="1" x14ac:dyDescent="0.2">
      <c r="A20" s="68" t="s">
        <v>16</v>
      </c>
      <c r="B20" s="91">
        <v>3510</v>
      </c>
      <c r="C20" s="92">
        <v>390</v>
      </c>
      <c r="D20" s="93">
        <f t="shared" si="3"/>
        <v>3900</v>
      </c>
      <c r="E20" s="91">
        <v>4</v>
      </c>
      <c r="F20" s="92">
        <v>120</v>
      </c>
      <c r="G20" s="93">
        <f t="shared" si="4"/>
        <v>124</v>
      </c>
      <c r="H20" s="35">
        <f t="shared" si="2"/>
        <v>16.330506067123899</v>
      </c>
    </row>
    <row r="21" spans="1:8" ht="21.95" customHeight="1" x14ac:dyDescent="0.2">
      <c r="A21" s="68" t="s">
        <v>33</v>
      </c>
      <c r="B21" s="91">
        <v>740</v>
      </c>
      <c r="C21" s="92">
        <v>60</v>
      </c>
      <c r="D21" s="93">
        <f t="shared" si="3"/>
        <v>800</v>
      </c>
      <c r="E21" s="91">
        <v>2</v>
      </c>
      <c r="F21" s="92">
        <v>60</v>
      </c>
      <c r="G21" s="93">
        <f t="shared" si="4"/>
        <v>62</v>
      </c>
      <c r="H21" s="35">
        <f t="shared" si="2"/>
        <v>3.4982346495677934</v>
      </c>
    </row>
    <row r="22" spans="1:8" ht="21.95" customHeight="1" x14ac:dyDescent="0.2">
      <c r="A22" s="68" t="s">
        <v>34</v>
      </c>
      <c r="B22" s="91">
        <v>1170</v>
      </c>
      <c r="C22" s="92">
        <v>130</v>
      </c>
      <c r="D22" s="93">
        <f t="shared" si="3"/>
        <v>1300</v>
      </c>
      <c r="E22" s="91">
        <v>2</v>
      </c>
      <c r="F22" s="92">
        <v>60</v>
      </c>
      <c r="G22" s="93">
        <f t="shared" si="4"/>
        <v>62</v>
      </c>
      <c r="H22" s="35">
        <f t="shared" si="2"/>
        <v>5.5273730773913403</v>
      </c>
    </row>
    <row r="23" spans="1:8" ht="21.95" customHeight="1" thickBot="1" x14ac:dyDescent="0.25">
      <c r="A23" s="36" t="s">
        <v>17</v>
      </c>
      <c r="B23" s="37">
        <v>5130</v>
      </c>
      <c r="C23" s="99">
        <v>570</v>
      </c>
      <c r="D23" s="37">
        <f t="shared" si="3"/>
        <v>5700</v>
      </c>
      <c r="E23" s="37">
        <v>2</v>
      </c>
      <c r="F23" s="99">
        <v>60</v>
      </c>
      <c r="G23" s="79">
        <f t="shared" si="4"/>
        <v>62</v>
      </c>
      <c r="H23" s="40">
        <f t="shared" si="2"/>
        <v>23.383791242238548</v>
      </c>
    </row>
    <row r="24" spans="1:8" ht="13.5" thickBot="1" x14ac:dyDescent="0.25">
      <c r="A24" s="2"/>
      <c r="B24" s="48"/>
      <c r="C24" s="48"/>
      <c r="D24" s="48"/>
      <c r="E24" s="48"/>
      <c r="F24" s="48"/>
      <c r="G24" s="48"/>
    </row>
    <row r="25" spans="1:8" s="31" customFormat="1" ht="23.45" customHeight="1" thickBot="1" x14ac:dyDescent="0.3">
      <c r="A25" s="81"/>
      <c r="B25" s="100">
        <f t="shared" ref="B25:H25" si="5">SUM(B14:B24)</f>
        <v>21630</v>
      </c>
      <c r="C25" s="101">
        <f t="shared" si="5"/>
        <v>2267</v>
      </c>
      <c r="D25" s="102">
        <f t="shared" si="5"/>
        <v>23897</v>
      </c>
      <c r="E25" s="100">
        <f t="shared" si="5"/>
        <v>24</v>
      </c>
      <c r="F25" s="101">
        <f t="shared" si="5"/>
        <v>720</v>
      </c>
      <c r="G25" s="102">
        <f t="shared" si="5"/>
        <v>744</v>
      </c>
      <c r="H25" s="103">
        <f t="shared" si="5"/>
        <v>100</v>
      </c>
    </row>
    <row r="26" spans="1:8" ht="25.15" customHeight="1" x14ac:dyDescent="0.2">
      <c r="A26" s="2"/>
      <c r="D26" s="84"/>
      <c r="G26" s="49"/>
    </row>
    <row r="27" spans="1:8" ht="19.899999999999999" customHeight="1" x14ac:dyDescent="0.2">
      <c r="A27" s="1"/>
      <c r="B27" s="47" t="s">
        <v>35</v>
      </c>
      <c r="C27" s="48"/>
      <c r="D27" s="2"/>
      <c r="E27" s="48"/>
      <c r="F27" s="48"/>
      <c r="G27" s="49">
        <f>+D25+G25</f>
        <v>24641</v>
      </c>
    </row>
  </sheetData>
  <sortState xmlns:xlrd2="http://schemas.microsoft.com/office/spreadsheetml/2017/richdata2" ref="A15:H23">
    <sortCondition ref="A15:A23"/>
  </sortState>
  <mergeCells count="3">
    <mergeCell ref="A3:H3"/>
    <mergeCell ref="G5:H5"/>
    <mergeCell ref="F7:H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26"/>
  <sheetViews>
    <sheetView tabSelected="1" workbookViewId="0">
      <selection activeCell="F8" sqref="F8"/>
    </sheetView>
  </sheetViews>
  <sheetFormatPr baseColWidth="10" defaultColWidth="11.5703125" defaultRowHeight="12.75" x14ac:dyDescent="0.2"/>
  <cols>
    <col min="1" max="1" width="30.85546875" style="3" customWidth="1"/>
    <col min="2" max="8" width="7.5703125" style="3" customWidth="1"/>
    <col min="9" max="256" width="11.5703125" style="3"/>
    <col min="257" max="257" width="30.85546875" style="3" customWidth="1"/>
    <col min="258" max="264" width="7.5703125" style="3" customWidth="1"/>
    <col min="265" max="512" width="11.5703125" style="3"/>
    <col min="513" max="513" width="30.85546875" style="3" customWidth="1"/>
    <col min="514" max="520" width="7.5703125" style="3" customWidth="1"/>
    <col min="521" max="768" width="11.5703125" style="3"/>
    <col min="769" max="769" width="30.85546875" style="3" customWidth="1"/>
    <col min="770" max="776" width="7.5703125" style="3" customWidth="1"/>
    <col min="777" max="1024" width="11.5703125" style="3"/>
    <col min="1025" max="1025" width="30.85546875" style="3" customWidth="1"/>
    <col min="1026" max="1032" width="7.5703125" style="3" customWidth="1"/>
    <col min="1033" max="1280" width="11.5703125" style="3"/>
    <col min="1281" max="1281" width="30.85546875" style="3" customWidth="1"/>
    <col min="1282" max="1288" width="7.5703125" style="3" customWidth="1"/>
    <col min="1289" max="1536" width="11.5703125" style="3"/>
    <col min="1537" max="1537" width="30.85546875" style="3" customWidth="1"/>
    <col min="1538" max="1544" width="7.5703125" style="3" customWidth="1"/>
    <col min="1545" max="1792" width="11.5703125" style="3"/>
    <col min="1793" max="1793" width="30.85546875" style="3" customWidth="1"/>
    <col min="1794" max="1800" width="7.5703125" style="3" customWidth="1"/>
    <col min="1801" max="2048" width="11.5703125" style="3"/>
    <col min="2049" max="2049" width="30.85546875" style="3" customWidth="1"/>
    <col min="2050" max="2056" width="7.5703125" style="3" customWidth="1"/>
    <col min="2057" max="2304" width="11.5703125" style="3"/>
    <col min="2305" max="2305" width="30.85546875" style="3" customWidth="1"/>
    <col min="2306" max="2312" width="7.5703125" style="3" customWidth="1"/>
    <col min="2313" max="2560" width="11.5703125" style="3"/>
    <col min="2561" max="2561" width="30.85546875" style="3" customWidth="1"/>
    <col min="2562" max="2568" width="7.5703125" style="3" customWidth="1"/>
    <col min="2569" max="2816" width="11.5703125" style="3"/>
    <col min="2817" max="2817" width="30.85546875" style="3" customWidth="1"/>
    <col min="2818" max="2824" width="7.5703125" style="3" customWidth="1"/>
    <col min="2825" max="3072" width="11.5703125" style="3"/>
    <col min="3073" max="3073" width="30.85546875" style="3" customWidth="1"/>
    <col min="3074" max="3080" width="7.5703125" style="3" customWidth="1"/>
    <col min="3081" max="3328" width="11.5703125" style="3"/>
    <col min="3329" max="3329" width="30.85546875" style="3" customWidth="1"/>
    <col min="3330" max="3336" width="7.5703125" style="3" customWidth="1"/>
    <col min="3337" max="3584" width="11.5703125" style="3"/>
    <col min="3585" max="3585" width="30.85546875" style="3" customWidth="1"/>
    <col min="3586" max="3592" width="7.5703125" style="3" customWidth="1"/>
    <col min="3593" max="3840" width="11.5703125" style="3"/>
    <col min="3841" max="3841" width="30.85546875" style="3" customWidth="1"/>
    <col min="3842" max="3848" width="7.5703125" style="3" customWidth="1"/>
    <col min="3849" max="4096" width="11.5703125" style="3"/>
    <col min="4097" max="4097" width="30.85546875" style="3" customWidth="1"/>
    <col min="4098" max="4104" width="7.5703125" style="3" customWidth="1"/>
    <col min="4105" max="4352" width="11.5703125" style="3"/>
    <col min="4353" max="4353" width="30.85546875" style="3" customWidth="1"/>
    <col min="4354" max="4360" width="7.5703125" style="3" customWidth="1"/>
    <col min="4361" max="4608" width="11.5703125" style="3"/>
    <col min="4609" max="4609" width="30.85546875" style="3" customWidth="1"/>
    <col min="4610" max="4616" width="7.5703125" style="3" customWidth="1"/>
    <col min="4617" max="4864" width="11.5703125" style="3"/>
    <col min="4865" max="4865" width="30.85546875" style="3" customWidth="1"/>
    <col min="4866" max="4872" width="7.5703125" style="3" customWidth="1"/>
    <col min="4873" max="5120" width="11.5703125" style="3"/>
    <col min="5121" max="5121" width="30.85546875" style="3" customWidth="1"/>
    <col min="5122" max="5128" width="7.5703125" style="3" customWidth="1"/>
    <col min="5129" max="5376" width="11.5703125" style="3"/>
    <col min="5377" max="5377" width="30.85546875" style="3" customWidth="1"/>
    <col min="5378" max="5384" width="7.5703125" style="3" customWidth="1"/>
    <col min="5385" max="5632" width="11.5703125" style="3"/>
    <col min="5633" max="5633" width="30.85546875" style="3" customWidth="1"/>
    <col min="5634" max="5640" width="7.5703125" style="3" customWidth="1"/>
    <col min="5641" max="5888" width="11.5703125" style="3"/>
    <col min="5889" max="5889" width="30.85546875" style="3" customWidth="1"/>
    <col min="5890" max="5896" width="7.5703125" style="3" customWidth="1"/>
    <col min="5897" max="6144" width="11.5703125" style="3"/>
    <col min="6145" max="6145" width="30.85546875" style="3" customWidth="1"/>
    <col min="6146" max="6152" width="7.5703125" style="3" customWidth="1"/>
    <col min="6153" max="6400" width="11.5703125" style="3"/>
    <col min="6401" max="6401" width="30.85546875" style="3" customWidth="1"/>
    <col min="6402" max="6408" width="7.5703125" style="3" customWidth="1"/>
    <col min="6409" max="6656" width="11.5703125" style="3"/>
    <col min="6657" max="6657" width="30.85546875" style="3" customWidth="1"/>
    <col min="6658" max="6664" width="7.5703125" style="3" customWidth="1"/>
    <col min="6665" max="6912" width="11.5703125" style="3"/>
    <col min="6913" max="6913" width="30.85546875" style="3" customWidth="1"/>
    <col min="6914" max="6920" width="7.5703125" style="3" customWidth="1"/>
    <col min="6921" max="7168" width="11.5703125" style="3"/>
    <col min="7169" max="7169" width="30.85546875" style="3" customWidth="1"/>
    <col min="7170" max="7176" width="7.5703125" style="3" customWidth="1"/>
    <col min="7177" max="7424" width="11.5703125" style="3"/>
    <col min="7425" max="7425" width="30.85546875" style="3" customWidth="1"/>
    <col min="7426" max="7432" width="7.5703125" style="3" customWidth="1"/>
    <col min="7433" max="7680" width="11.5703125" style="3"/>
    <col min="7681" max="7681" width="30.85546875" style="3" customWidth="1"/>
    <col min="7682" max="7688" width="7.5703125" style="3" customWidth="1"/>
    <col min="7689" max="7936" width="11.5703125" style="3"/>
    <col min="7937" max="7937" width="30.85546875" style="3" customWidth="1"/>
    <col min="7938" max="7944" width="7.5703125" style="3" customWidth="1"/>
    <col min="7945" max="8192" width="11.5703125" style="3"/>
    <col min="8193" max="8193" width="30.85546875" style="3" customWidth="1"/>
    <col min="8194" max="8200" width="7.5703125" style="3" customWidth="1"/>
    <col min="8201" max="8448" width="11.5703125" style="3"/>
    <col min="8449" max="8449" width="30.85546875" style="3" customWidth="1"/>
    <col min="8450" max="8456" width="7.5703125" style="3" customWidth="1"/>
    <col min="8457" max="8704" width="11.5703125" style="3"/>
    <col min="8705" max="8705" width="30.85546875" style="3" customWidth="1"/>
    <col min="8706" max="8712" width="7.5703125" style="3" customWidth="1"/>
    <col min="8713" max="8960" width="11.5703125" style="3"/>
    <col min="8961" max="8961" width="30.85546875" style="3" customWidth="1"/>
    <col min="8962" max="8968" width="7.5703125" style="3" customWidth="1"/>
    <col min="8969" max="9216" width="11.5703125" style="3"/>
    <col min="9217" max="9217" width="30.85546875" style="3" customWidth="1"/>
    <col min="9218" max="9224" width="7.5703125" style="3" customWidth="1"/>
    <col min="9225" max="9472" width="11.5703125" style="3"/>
    <col min="9473" max="9473" width="30.85546875" style="3" customWidth="1"/>
    <col min="9474" max="9480" width="7.5703125" style="3" customWidth="1"/>
    <col min="9481" max="9728" width="11.5703125" style="3"/>
    <col min="9729" max="9729" width="30.85546875" style="3" customWidth="1"/>
    <col min="9730" max="9736" width="7.5703125" style="3" customWidth="1"/>
    <col min="9737" max="9984" width="11.5703125" style="3"/>
    <col min="9985" max="9985" width="30.85546875" style="3" customWidth="1"/>
    <col min="9986" max="9992" width="7.5703125" style="3" customWidth="1"/>
    <col min="9993" max="10240" width="11.5703125" style="3"/>
    <col min="10241" max="10241" width="30.85546875" style="3" customWidth="1"/>
    <col min="10242" max="10248" width="7.5703125" style="3" customWidth="1"/>
    <col min="10249" max="10496" width="11.5703125" style="3"/>
    <col min="10497" max="10497" width="30.85546875" style="3" customWidth="1"/>
    <col min="10498" max="10504" width="7.5703125" style="3" customWidth="1"/>
    <col min="10505" max="10752" width="11.5703125" style="3"/>
    <col min="10753" max="10753" width="30.85546875" style="3" customWidth="1"/>
    <col min="10754" max="10760" width="7.5703125" style="3" customWidth="1"/>
    <col min="10761" max="11008" width="11.5703125" style="3"/>
    <col min="11009" max="11009" width="30.85546875" style="3" customWidth="1"/>
    <col min="11010" max="11016" width="7.5703125" style="3" customWidth="1"/>
    <col min="11017" max="11264" width="11.5703125" style="3"/>
    <col min="11265" max="11265" width="30.85546875" style="3" customWidth="1"/>
    <col min="11266" max="11272" width="7.5703125" style="3" customWidth="1"/>
    <col min="11273" max="11520" width="11.5703125" style="3"/>
    <col min="11521" max="11521" width="30.85546875" style="3" customWidth="1"/>
    <col min="11522" max="11528" width="7.5703125" style="3" customWidth="1"/>
    <col min="11529" max="11776" width="11.5703125" style="3"/>
    <col min="11777" max="11777" width="30.85546875" style="3" customWidth="1"/>
    <col min="11778" max="11784" width="7.5703125" style="3" customWidth="1"/>
    <col min="11785" max="12032" width="11.5703125" style="3"/>
    <col min="12033" max="12033" width="30.85546875" style="3" customWidth="1"/>
    <col min="12034" max="12040" width="7.5703125" style="3" customWidth="1"/>
    <col min="12041" max="12288" width="11.5703125" style="3"/>
    <col min="12289" max="12289" width="30.85546875" style="3" customWidth="1"/>
    <col min="12290" max="12296" width="7.5703125" style="3" customWidth="1"/>
    <col min="12297" max="12544" width="11.5703125" style="3"/>
    <col min="12545" max="12545" width="30.85546875" style="3" customWidth="1"/>
    <col min="12546" max="12552" width="7.5703125" style="3" customWidth="1"/>
    <col min="12553" max="12800" width="11.5703125" style="3"/>
    <col min="12801" max="12801" width="30.85546875" style="3" customWidth="1"/>
    <col min="12802" max="12808" width="7.5703125" style="3" customWidth="1"/>
    <col min="12809" max="13056" width="11.5703125" style="3"/>
    <col min="13057" max="13057" width="30.85546875" style="3" customWidth="1"/>
    <col min="13058" max="13064" width="7.5703125" style="3" customWidth="1"/>
    <col min="13065" max="13312" width="11.5703125" style="3"/>
    <col min="13313" max="13313" width="30.85546875" style="3" customWidth="1"/>
    <col min="13314" max="13320" width="7.5703125" style="3" customWidth="1"/>
    <col min="13321" max="13568" width="11.5703125" style="3"/>
    <col min="13569" max="13569" width="30.85546875" style="3" customWidth="1"/>
    <col min="13570" max="13576" width="7.5703125" style="3" customWidth="1"/>
    <col min="13577" max="13824" width="11.5703125" style="3"/>
    <col min="13825" max="13825" width="30.85546875" style="3" customWidth="1"/>
    <col min="13826" max="13832" width="7.5703125" style="3" customWidth="1"/>
    <col min="13833" max="14080" width="11.5703125" style="3"/>
    <col min="14081" max="14081" width="30.85546875" style="3" customWidth="1"/>
    <col min="14082" max="14088" width="7.5703125" style="3" customWidth="1"/>
    <col min="14089" max="14336" width="11.5703125" style="3"/>
    <col min="14337" max="14337" width="30.85546875" style="3" customWidth="1"/>
    <col min="14338" max="14344" width="7.5703125" style="3" customWidth="1"/>
    <col min="14345" max="14592" width="11.5703125" style="3"/>
    <col min="14593" max="14593" width="30.85546875" style="3" customWidth="1"/>
    <col min="14594" max="14600" width="7.5703125" style="3" customWidth="1"/>
    <col min="14601" max="14848" width="11.5703125" style="3"/>
    <col min="14849" max="14849" width="30.85546875" style="3" customWidth="1"/>
    <col min="14850" max="14856" width="7.5703125" style="3" customWidth="1"/>
    <col min="14857" max="15104" width="11.5703125" style="3"/>
    <col min="15105" max="15105" width="30.85546875" style="3" customWidth="1"/>
    <col min="15106" max="15112" width="7.5703125" style="3" customWidth="1"/>
    <col min="15113" max="15360" width="11.5703125" style="3"/>
    <col min="15361" max="15361" width="30.85546875" style="3" customWidth="1"/>
    <col min="15362" max="15368" width="7.5703125" style="3" customWidth="1"/>
    <col min="15369" max="15616" width="11.5703125" style="3"/>
    <col min="15617" max="15617" width="30.85546875" style="3" customWidth="1"/>
    <col min="15618" max="15624" width="7.5703125" style="3" customWidth="1"/>
    <col min="15625" max="15872" width="11.5703125" style="3"/>
    <col min="15873" max="15873" width="30.85546875" style="3" customWidth="1"/>
    <col min="15874" max="15880" width="7.5703125" style="3" customWidth="1"/>
    <col min="15881" max="16128" width="11.5703125" style="3"/>
    <col min="16129" max="16129" width="30.85546875" style="3" customWidth="1"/>
    <col min="16130" max="16136" width="7.5703125" style="3" customWidth="1"/>
    <col min="16137" max="16384" width="11.5703125" style="3"/>
  </cols>
  <sheetData>
    <row r="2" spans="1:8" x14ac:dyDescent="0.2">
      <c r="A2" s="2"/>
      <c r="B2" s="2"/>
      <c r="C2" s="2"/>
      <c r="E2" s="2"/>
      <c r="F2" s="2"/>
    </row>
    <row r="3" spans="1:8" s="7" customFormat="1" ht="15.75" x14ac:dyDescent="0.25">
      <c r="A3" s="131" t="s">
        <v>0</v>
      </c>
      <c r="B3" s="131"/>
      <c r="C3" s="131"/>
      <c r="D3" s="131"/>
      <c r="E3" s="131"/>
      <c r="F3" s="131"/>
      <c r="G3" s="131"/>
      <c r="H3" s="131"/>
    </row>
    <row r="4" spans="1:8" s="7" customFormat="1" ht="15.75" x14ac:dyDescent="0.25">
      <c r="A4" s="4"/>
      <c r="B4" s="4"/>
      <c r="C4" s="4"/>
      <c r="D4" s="4"/>
      <c r="E4" s="4"/>
      <c r="F4" s="4"/>
      <c r="G4" s="4"/>
      <c r="H4" s="4"/>
    </row>
    <row r="5" spans="1:8" s="7" customFormat="1" ht="33.75" customHeight="1" x14ac:dyDescent="0.25">
      <c r="A5" s="5"/>
      <c r="B5" s="6"/>
      <c r="C5" s="6"/>
      <c r="E5" s="8"/>
      <c r="F5" s="6"/>
      <c r="G5" s="132" t="s">
        <v>1</v>
      </c>
      <c r="H5" s="132"/>
    </row>
    <row r="6" spans="1:8" s="7" customFormat="1" ht="24" customHeight="1" x14ac:dyDescent="0.2">
      <c r="A6" s="6"/>
      <c r="B6" s="6"/>
      <c r="C6" s="6"/>
      <c r="D6" s="6"/>
      <c r="E6" s="6"/>
      <c r="F6" s="6"/>
      <c r="G6" s="6"/>
    </row>
    <row r="7" spans="1:8" s="7" customFormat="1" ht="21.75" customHeight="1" x14ac:dyDescent="0.25">
      <c r="A7" s="104" t="s">
        <v>36</v>
      </c>
      <c r="B7" s="104"/>
      <c r="C7" s="105"/>
      <c r="D7" s="6"/>
      <c r="E7" s="6"/>
      <c r="F7" s="133" t="s">
        <v>58</v>
      </c>
      <c r="G7" s="133"/>
      <c r="H7" s="133"/>
    </row>
    <row r="8" spans="1:8" s="7" customFormat="1" ht="19.899999999999999" customHeight="1" x14ac:dyDescent="0.25">
      <c r="A8" s="8"/>
      <c r="B8" s="6"/>
      <c r="C8" s="6"/>
      <c r="D8" s="6"/>
      <c r="E8" s="6"/>
      <c r="F8" s="11"/>
      <c r="G8" s="11"/>
      <c r="H8" s="106"/>
    </row>
    <row r="9" spans="1:8" ht="19.899999999999999" customHeight="1" thickBot="1" x14ac:dyDescent="0.25">
      <c r="A9" s="2"/>
      <c r="B9" s="2"/>
      <c r="C9" s="2"/>
      <c r="D9" s="2"/>
      <c r="E9" s="2"/>
      <c r="F9" s="2"/>
      <c r="G9" s="2"/>
    </row>
    <row r="10" spans="1:8" ht="13.5" thickBot="1" x14ac:dyDescent="0.25">
      <c r="A10" s="12"/>
      <c r="B10" s="13"/>
      <c r="C10" s="14" t="s">
        <v>3</v>
      </c>
      <c r="D10" s="15"/>
      <c r="E10" s="16"/>
      <c r="F10" s="16"/>
      <c r="G10" s="15"/>
      <c r="H10" s="17" t="s">
        <v>4</v>
      </c>
    </row>
    <row r="11" spans="1:8" x14ac:dyDescent="0.2">
      <c r="A11" s="18" t="s">
        <v>5</v>
      </c>
      <c r="B11" s="19"/>
      <c r="C11" s="20" t="s">
        <v>6</v>
      </c>
      <c r="D11" s="21"/>
      <c r="E11" s="19"/>
      <c r="F11" s="20" t="s">
        <v>7</v>
      </c>
      <c r="G11" s="21"/>
      <c r="H11" s="18" t="s">
        <v>8</v>
      </c>
    </row>
    <row r="12" spans="1:8" ht="13.5" thickBot="1" x14ac:dyDescent="0.25">
      <c r="A12" s="22"/>
      <c r="B12" s="23" t="s">
        <v>9</v>
      </c>
      <c r="C12" s="24" t="s">
        <v>10</v>
      </c>
      <c r="D12" s="25" t="s">
        <v>11</v>
      </c>
      <c r="E12" s="23" t="s">
        <v>12</v>
      </c>
      <c r="F12" s="24" t="s">
        <v>13</v>
      </c>
      <c r="G12" s="25" t="s">
        <v>11</v>
      </c>
      <c r="H12" s="22" t="s">
        <v>14</v>
      </c>
    </row>
    <row r="13" spans="1:8" ht="6.6" customHeight="1" thickBot="1" x14ac:dyDescent="0.25"/>
    <row r="14" spans="1:8" s="31" customFormat="1" ht="21.95" customHeight="1" x14ac:dyDescent="0.25">
      <c r="A14" s="89" t="s">
        <v>20</v>
      </c>
      <c r="B14" s="61">
        <v>1980</v>
      </c>
      <c r="C14" s="62">
        <v>220</v>
      </c>
      <c r="D14" s="63">
        <f t="shared" ref="D14" si="0">+B14+C14</f>
        <v>2200</v>
      </c>
      <c r="E14" s="61">
        <v>4</v>
      </c>
      <c r="F14" s="62">
        <v>120</v>
      </c>
      <c r="G14" s="63">
        <f t="shared" ref="G14" si="1">+E14+F14</f>
        <v>124</v>
      </c>
      <c r="H14" s="90">
        <f t="shared" ref="H14" si="2">(D14+G14)/$G$23*100</f>
        <v>26.675849403122132</v>
      </c>
    </row>
    <row r="15" spans="1:8" s="31" customFormat="1" ht="21.95" customHeight="1" x14ac:dyDescent="0.25">
      <c r="A15" s="107" t="s">
        <v>21</v>
      </c>
      <c r="B15" s="69">
        <v>740</v>
      </c>
      <c r="C15" s="70">
        <v>60</v>
      </c>
      <c r="D15" s="55">
        <f>+B15+C15</f>
        <v>800</v>
      </c>
      <c r="E15" s="69"/>
      <c r="F15" s="70">
        <v>60</v>
      </c>
      <c r="G15" s="55">
        <f>+E15+F15</f>
        <v>60</v>
      </c>
      <c r="H15" s="35">
        <f>(D15+G15)/$G$23*100</f>
        <v>9.8714416896235075</v>
      </c>
    </row>
    <row r="16" spans="1:8" s="31" customFormat="1" ht="21.95" customHeight="1" x14ac:dyDescent="0.25">
      <c r="A16" s="107" t="s">
        <v>16</v>
      </c>
      <c r="B16" s="91">
        <v>1548</v>
      </c>
      <c r="C16" s="92">
        <v>172</v>
      </c>
      <c r="D16" s="55">
        <f>+B16+C16</f>
        <v>1720</v>
      </c>
      <c r="E16" s="91">
        <v>4</v>
      </c>
      <c r="F16" s="70">
        <v>120</v>
      </c>
      <c r="G16" s="55">
        <f>+E16+F16</f>
        <v>124</v>
      </c>
      <c r="H16" s="35">
        <f>(D16+G16)/$G$23*100</f>
        <v>21.166207529843895</v>
      </c>
    </row>
    <row r="17" spans="1:8" s="31" customFormat="1" ht="21.95" customHeight="1" x14ac:dyDescent="0.25">
      <c r="A17" s="68" t="s">
        <v>38</v>
      </c>
      <c r="B17" s="91">
        <v>740</v>
      </c>
      <c r="C17" s="92">
        <v>60</v>
      </c>
      <c r="D17" s="55">
        <f>+B17+C17</f>
        <v>800</v>
      </c>
      <c r="E17" s="91">
        <v>2</v>
      </c>
      <c r="F17" s="92">
        <v>60</v>
      </c>
      <c r="G17" s="55">
        <f>+E17+F17</f>
        <v>62</v>
      </c>
      <c r="H17" s="35">
        <f>(D17+G17)/$G$23*100</f>
        <v>9.8943985307621674</v>
      </c>
    </row>
    <row r="18" spans="1:8" s="31" customFormat="1" ht="21.95" customHeight="1" x14ac:dyDescent="0.25">
      <c r="A18" s="68" t="s">
        <v>37</v>
      </c>
      <c r="B18" s="69">
        <v>810</v>
      </c>
      <c r="C18" s="70">
        <v>90</v>
      </c>
      <c r="D18" s="55">
        <f>+B18+C18</f>
        <v>900</v>
      </c>
      <c r="E18" s="69">
        <v>2</v>
      </c>
      <c r="F18" s="70">
        <v>60</v>
      </c>
      <c r="G18" s="55">
        <f>+E18+F18</f>
        <v>62</v>
      </c>
      <c r="H18" s="35">
        <f>(D18+G18)/$G$23*100</f>
        <v>11.042240587695133</v>
      </c>
    </row>
    <row r="19" spans="1:8" s="31" customFormat="1" ht="21.95" customHeight="1" thickBot="1" x14ac:dyDescent="0.3">
      <c r="A19" s="108" t="s">
        <v>17</v>
      </c>
      <c r="B19" s="37">
        <v>1620</v>
      </c>
      <c r="C19" s="38">
        <v>180</v>
      </c>
      <c r="D19" s="39">
        <f>+B19+C19</f>
        <v>1800</v>
      </c>
      <c r="E19" s="37"/>
      <c r="F19" s="38">
        <v>60</v>
      </c>
      <c r="G19" s="39">
        <f>+E19+F19</f>
        <v>60</v>
      </c>
      <c r="H19" s="40">
        <f>(D19+G19)/$G$23*100</f>
        <v>21.349862258953166</v>
      </c>
    </row>
    <row r="20" spans="1:8" ht="9.9499999999999993" customHeight="1" thickBot="1" x14ac:dyDescent="0.25">
      <c r="A20" s="2"/>
      <c r="B20" s="48"/>
      <c r="C20" s="48"/>
      <c r="D20" s="48"/>
      <c r="E20" s="48"/>
      <c r="F20" s="48"/>
      <c r="G20" s="48"/>
      <c r="H20" s="59"/>
    </row>
    <row r="21" spans="1:8" s="31" customFormat="1" ht="24" customHeight="1" thickBot="1" x14ac:dyDescent="0.3">
      <c r="A21" s="81"/>
      <c r="B21" s="42">
        <f t="shared" ref="B21:H21" si="3">SUM(B14:B19)</f>
        <v>7438</v>
      </c>
      <c r="C21" s="43">
        <f t="shared" si="3"/>
        <v>782</v>
      </c>
      <c r="D21" s="44">
        <f t="shared" si="3"/>
        <v>8220</v>
      </c>
      <c r="E21" s="42">
        <f t="shared" si="3"/>
        <v>12</v>
      </c>
      <c r="F21" s="43">
        <f t="shared" si="3"/>
        <v>480</v>
      </c>
      <c r="G21" s="44">
        <f t="shared" si="3"/>
        <v>492</v>
      </c>
      <c r="H21" s="95">
        <f t="shared" si="3"/>
        <v>100</v>
      </c>
    </row>
    <row r="22" spans="1:8" ht="18.600000000000001" customHeight="1" x14ac:dyDescent="0.2">
      <c r="A22" s="2"/>
      <c r="B22" s="48"/>
      <c r="C22" s="48"/>
      <c r="D22" s="48"/>
      <c r="E22" s="48"/>
      <c r="F22" s="48"/>
      <c r="G22" s="48"/>
      <c r="H22" s="109"/>
    </row>
    <row r="23" spans="1:8" ht="24" customHeight="1" x14ac:dyDescent="0.2">
      <c r="A23" s="2"/>
      <c r="B23" s="47" t="s">
        <v>35</v>
      </c>
      <c r="C23" s="48"/>
      <c r="D23" s="2"/>
      <c r="E23" s="48"/>
      <c r="F23" s="48"/>
      <c r="G23" s="49">
        <f>+D21+G21</f>
        <v>8712</v>
      </c>
      <c r="H23" s="109"/>
    </row>
    <row r="26" spans="1:8" x14ac:dyDescent="0.2">
      <c r="B26" s="110"/>
      <c r="C26" s="110"/>
      <c r="D26" s="110"/>
      <c r="E26" s="110"/>
      <c r="F26" s="110"/>
      <c r="G26" s="110"/>
    </row>
  </sheetData>
  <sortState xmlns:xlrd2="http://schemas.microsoft.com/office/spreadsheetml/2017/richdata2" ref="A15:H19">
    <sortCondition ref="A14"/>
  </sortState>
  <mergeCells count="3">
    <mergeCell ref="A3:H3"/>
    <mergeCell ref="G5:H5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BUE</vt:lpstr>
      <vt:lpstr>CBA</vt:lpstr>
      <vt:lpstr>MZA</vt:lpstr>
      <vt:lpstr>MIS</vt:lpstr>
      <vt:lpstr>RES</vt:lpstr>
      <vt:lpstr>ROS</vt:lpstr>
      <vt:lpstr>TUC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</cp:lastModifiedBy>
  <cp:lastPrinted>2021-08-31T17:35:47Z</cp:lastPrinted>
  <dcterms:created xsi:type="dcterms:W3CDTF">2021-06-30T18:45:50Z</dcterms:created>
  <dcterms:modified xsi:type="dcterms:W3CDTF">2023-07-05T18:42:31Z</dcterms:modified>
</cp:coreProperties>
</file>